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15\"/>
    </mc:Choice>
  </mc:AlternateContent>
  <bookViews>
    <workbookView xWindow="0" yWindow="0" windowWidth="24000" windowHeight="9510"/>
  </bookViews>
  <sheets>
    <sheet name="2015_01" sheetId="1" r:id="rId1"/>
    <sheet name="2015_02" sheetId="2" r:id="rId2"/>
    <sheet name="2015_03" sheetId="4" r:id="rId3"/>
    <sheet name="2015_04" sheetId="3" r:id="rId4"/>
    <sheet name="2015_05" sheetId="5" r:id="rId5"/>
    <sheet name="2015_06" sheetId="6" r:id="rId6"/>
    <sheet name="2015_07" sheetId="7" r:id="rId7"/>
    <sheet name="2015_08" sheetId="8" r:id="rId8"/>
    <sheet name="2015_09" sheetId="9" r:id="rId9"/>
    <sheet name="2015_10" sheetId="10" r:id="rId10"/>
    <sheet name="2015_11" sheetId="11" r:id="rId11"/>
    <sheet name="2015_12" sheetId="12" r:id="rId12"/>
  </sheets>
  <externalReferences>
    <externalReference r:id="rId13"/>
    <externalReference r:id="rId14"/>
  </externalReferences>
  <definedNames>
    <definedName name="_xlnm.Print_Area" localSheetId="11">'2015_12'!$A$1:$AF$221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11" i="12" l="1"/>
  <c r="W211" i="12"/>
  <c r="Z210" i="12"/>
  <c r="W210" i="12"/>
  <c r="Z209" i="12"/>
  <c r="W209" i="12"/>
  <c r="Z208" i="12"/>
  <c r="W208" i="12"/>
  <c r="T218" i="11"/>
  <c r="S218" i="11"/>
  <c r="R218" i="11"/>
  <c r="Q218" i="11"/>
  <c r="T217" i="11"/>
  <c r="S217" i="11"/>
  <c r="R217" i="11"/>
  <c r="Q217" i="11"/>
  <c r="T216" i="11"/>
  <c r="S216" i="11"/>
  <c r="R216" i="11"/>
  <c r="Q216" i="11"/>
  <c r="T215" i="11"/>
  <c r="S215" i="11"/>
  <c r="R215" i="11"/>
  <c r="Q215" i="11"/>
  <c r="T214" i="11"/>
  <c r="S214" i="11"/>
  <c r="R214" i="11"/>
  <c r="Q214" i="11"/>
  <c r="T213" i="11"/>
  <c r="S213" i="11"/>
  <c r="R213" i="11"/>
  <c r="Q213" i="11"/>
  <c r="T211" i="11"/>
  <c r="S211" i="11"/>
  <c r="R211" i="11"/>
  <c r="Q211" i="11"/>
  <c r="T210" i="11"/>
  <c r="S210" i="11"/>
  <c r="R210" i="11"/>
  <c r="Q210" i="11"/>
  <c r="T209" i="11"/>
  <c r="S209" i="11"/>
  <c r="R209" i="11"/>
  <c r="Q209" i="11"/>
  <c r="Q219" i="11" s="1"/>
  <c r="M196" i="11"/>
  <c r="T212" i="11" s="1"/>
  <c r="L196" i="11"/>
  <c r="S212" i="11" s="1"/>
  <c r="K196" i="11"/>
  <c r="R212" i="11" s="1"/>
  <c r="J196" i="11"/>
  <c r="Q212" i="11" s="1"/>
  <c r="A50" i="11"/>
  <c r="A99" i="11" s="1"/>
  <c r="A148" i="11" s="1"/>
  <c r="T1" i="11"/>
  <c r="S1" i="11"/>
  <c r="R1" i="11"/>
  <c r="Q1" i="11"/>
  <c r="Q217" i="10"/>
  <c r="Q215" i="10"/>
  <c r="Q213" i="10"/>
  <c r="S211" i="10"/>
  <c r="Q210" i="10"/>
  <c r="T209" i="10"/>
  <c r="S209" i="10"/>
  <c r="R209" i="10"/>
  <c r="Q209" i="10"/>
  <c r="T196" i="10"/>
  <c r="T218" i="10" s="1"/>
  <c r="S196" i="10"/>
  <c r="S218" i="10" s="1"/>
  <c r="R196" i="10"/>
  <c r="R218" i="10" s="1"/>
  <c r="Q196" i="10"/>
  <c r="Q218" i="10" s="1"/>
  <c r="M196" i="10"/>
  <c r="T212" i="10" s="1"/>
  <c r="L196" i="10"/>
  <c r="S212" i="10" s="1"/>
  <c r="K196" i="10"/>
  <c r="R212" i="10" s="1"/>
  <c r="J196" i="10"/>
  <c r="Q1" i="10" s="1"/>
  <c r="F196" i="10"/>
  <c r="T216" i="10" s="1"/>
  <c r="E196" i="10"/>
  <c r="S216" i="10" s="1"/>
  <c r="D196" i="10"/>
  <c r="R216" i="10" s="1"/>
  <c r="C196" i="10"/>
  <c r="Q216" i="10" s="1"/>
  <c r="T147" i="10"/>
  <c r="T215" i="10" s="1"/>
  <c r="S147" i="10"/>
  <c r="S215" i="10" s="1"/>
  <c r="R147" i="10"/>
  <c r="R215" i="10" s="1"/>
  <c r="Q147" i="10"/>
  <c r="M147" i="10"/>
  <c r="T217" i="10" s="1"/>
  <c r="L147" i="10"/>
  <c r="S217" i="10" s="1"/>
  <c r="K147" i="10"/>
  <c r="R217" i="10" s="1"/>
  <c r="J147" i="10"/>
  <c r="F147" i="10"/>
  <c r="T214" i="10" s="1"/>
  <c r="E147" i="10"/>
  <c r="S214" i="10" s="1"/>
  <c r="D147" i="10"/>
  <c r="R1" i="10" s="1"/>
  <c r="C147" i="10"/>
  <c r="Q214" i="10" s="1"/>
  <c r="T98" i="10"/>
  <c r="T213" i="10" s="1"/>
  <c r="S98" i="10"/>
  <c r="S213" i="10" s="1"/>
  <c r="R98" i="10"/>
  <c r="R213" i="10" s="1"/>
  <c r="Q98" i="10"/>
  <c r="M98" i="10"/>
  <c r="T210" i="10" s="1"/>
  <c r="T219" i="10" s="1"/>
  <c r="L98" i="10"/>
  <c r="S1" i="10" s="1"/>
  <c r="K98" i="10"/>
  <c r="R210" i="10" s="1"/>
  <c r="J98" i="10"/>
  <c r="F98" i="10"/>
  <c r="T211" i="10" s="1"/>
  <c r="E98" i="10"/>
  <c r="D98" i="10"/>
  <c r="R211" i="10" s="1"/>
  <c r="C98" i="10"/>
  <c r="Q211" i="10" s="1"/>
  <c r="T1" i="10"/>
  <c r="A50" i="10"/>
  <c r="A99" i="10" s="1"/>
  <c r="A148" i="10" s="1"/>
  <c r="Q217" i="9"/>
  <c r="Q215" i="9"/>
  <c r="Q213" i="9"/>
  <c r="S211" i="9"/>
  <c r="Q210" i="9"/>
  <c r="T196" i="9"/>
  <c r="T218" i="9" s="1"/>
  <c r="S196" i="9"/>
  <c r="S218" i="9" s="1"/>
  <c r="R196" i="9"/>
  <c r="R218" i="9" s="1"/>
  <c r="Q196" i="9"/>
  <c r="Q218" i="9" s="1"/>
  <c r="M196" i="9"/>
  <c r="T212" i="9" s="1"/>
  <c r="L196" i="9"/>
  <c r="S212" i="9" s="1"/>
  <c r="K196" i="9"/>
  <c r="R212" i="9" s="1"/>
  <c r="J196" i="9"/>
  <c r="Q212" i="9" s="1"/>
  <c r="F196" i="9"/>
  <c r="T216" i="9" s="1"/>
  <c r="E196" i="9"/>
  <c r="S216" i="9" s="1"/>
  <c r="D196" i="9"/>
  <c r="R216" i="9" s="1"/>
  <c r="C196" i="9"/>
  <c r="Q216" i="9" s="1"/>
  <c r="T147" i="9"/>
  <c r="T215" i="9" s="1"/>
  <c r="S147" i="9"/>
  <c r="S215" i="9" s="1"/>
  <c r="R147" i="9"/>
  <c r="R215" i="9" s="1"/>
  <c r="Q147" i="9"/>
  <c r="M147" i="9"/>
  <c r="T217" i="9" s="1"/>
  <c r="L147" i="9"/>
  <c r="S217" i="9" s="1"/>
  <c r="K147" i="9"/>
  <c r="R217" i="9" s="1"/>
  <c r="J147" i="9"/>
  <c r="F147" i="9"/>
  <c r="T214" i="9" s="1"/>
  <c r="E147" i="9"/>
  <c r="S214" i="9" s="1"/>
  <c r="D147" i="9"/>
  <c r="R214" i="9" s="1"/>
  <c r="C147" i="9"/>
  <c r="Q214" i="9" s="1"/>
  <c r="T98" i="9"/>
  <c r="T213" i="9" s="1"/>
  <c r="S98" i="9"/>
  <c r="S213" i="9" s="1"/>
  <c r="R98" i="9"/>
  <c r="R213" i="9" s="1"/>
  <c r="Q98" i="9"/>
  <c r="M98" i="9"/>
  <c r="T210" i="9" s="1"/>
  <c r="L98" i="9"/>
  <c r="S1" i="9" s="1"/>
  <c r="K98" i="9"/>
  <c r="R210" i="9" s="1"/>
  <c r="J98" i="9"/>
  <c r="F98" i="9"/>
  <c r="T211" i="9" s="1"/>
  <c r="E98" i="9"/>
  <c r="D98" i="9"/>
  <c r="R211" i="9" s="1"/>
  <c r="C98" i="9"/>
  <c r="Q211" i="9" s="1"/>
  <c r="T49" i="9"/>
  <c r="T209" i="9" s="1"/>
  <c r="S49" i="9"/>
  <c r="S209" i="9" s="1"/>
  <c r="R49" i="9"/>
  <c r="R209" i="9" s="1"/>
  <c r="Q49" i="9"/>
  <c r="Q209" i="9" s="1"/>
  <c r="Q219" i="9" s="1"/>
  <c r="A50" i="9"/>
  <c r="A99" i="9" s="1"/>
  <c r="A148" i="9" s="1"/>
  <c r="R217" i="8"/>
  <c r="R215" i="8"/>
  <c r="R213" i="8"/>
  <c r="T211" i="8"/>
  <c r="R210" i="8"/>
  <c r="T196" i="8"/>
  <c r="T218" i="8" s="1"/>
  <c r="S196" i="8"/>
  <c r="S218" i="8" s="1"/>
  <c r="R196" i="8"/>
  <c r="R218" i="8" s="1"/>
  <c r="Q196" i="8"/>
  <c r="Q218" i="8" s="1"/>
  <c r="M196" i="8"/>
  <c r="T212" i="8" s="1"/>
  <c r="L196" i="8"/>
  <c r="S212" i="8" s="1"/>
  <c r="K196" i="8"/>
  <c r="R212" i="8" s="1"/>
  <c r="J196" i="8"/>
  <c r="Q212" i="8" s="1"/>
  <c r="F196" i="8"/>
  <c r="T216" i="8" s="1"/>
  <c r="E196" i="8"/>
  <c r="S216" i="8" s="1"/>
  <c r="D196" i="8"/>
  <c r="R216" i="8" s="1"/>
  <c r="C196" i="8"/>
  <c r="Q216" i="8" s="1"/>
  <c r="T147" i="8"/>
  <c r="T215" i="8" s="1"/>
  <c r="S147" i="8"/>
  <c r="S215" i="8" s="1"/>
  <c r="R147" i="8"/>
  <c r="Q147" i="8"/>
  <c r="Q215" i="8" s="1"/>
  <c r="M147" i="8"/>
  <c r="T217" i="8" s="1"/>
  <c r="L147" i="8"/>
  <c r="S217" i="8" s="1"/>
  <c r="K147" i="8"/>
  <c r="J147" i="8"/>
  <c r="Q217" i="8" s="1"/>
  <c r="F147" i="8"/>
  <c r="T214" i="8" s="1"/>
  <c r="E147" i="8"/>
  <c r="S214" i="8" s="1"/>
  <c r="D147" i="8"/>
  <c r="R214" i="8" s="1"/>
  <c r="C147" i="8"/>
  <c r="Q214" i="8" s="1"/>
  <c r="T98" i="8"/>
  <c r="T213" i="8" s="1"/>
  <c r="S98" i="8"/>
  <c r="S213" i="8" s="1"/>
  <c r="R98" i="8"/>
  <c r="Q98" i="8"/>
  <c r="Q213" i="8" s="1"/>
  <c r="M98" i="8"/>
  <c r="T1" i="8" s="1"/>
  <c r="L98" i="8"/>
  <c r="S210" i="8" s="1"/>
  <c r="K98" i="8"/>
  <c r="J98" i="8"/>
  <c r="Q210" i="8" s="1"/>
  <c r="F98" i="8"/>
  <c r="E98" i="8"/>
  <c r="S211" i="8" s="1"/>
  <c r="D98" i="8"/>
  <c r="R211" i="8" s="1"/>
  <c r="C98" i="8"/>
  <c r="Q211" i="8" s="1"/>
  <c r="T49" i="8"/>
  <c r="T209" i="8" s="1"/>
  <c r="S49" i="8"/>
  <c r="S209" i="8" s="1"/>
  <c r="R49" i="8"/>
  <c r="R209" i="8" s="1"/>
  <c r="Q49" i="8"/>
  <c r="Q209" i="8" s="1"/>
  <c r="Q219" i="8" s="1"/>
  <c r="Q1" i="8"/>
  <c r="A50" i="8"/>
  <c r="A99" i="8" s="1"/>
  <c r="A148" i="8" s="1"/>
  <c r="T195" i="7"/>
  <c r="S195" i="7"/>
  <c r="R195" i="7"/>
  <c r="Q195" i="7"/>
  <c r="M195" i="7"/>
  <c r="L195" i="7"/>
  <c r="K195" i="7"/>
  <c r="J195" i="7"/>
  <c r="F195" i="7"/>
  <c r="E195" i="7"/>
  <c r="D195" i="7"/>
  <c r="C195" i="7"/>
  <c r="T194" i="7"/>
  <c r="S194" i="7"/>
  <c r="R194" i="7"/>
  <c r="Q194" i="7"/>
  <c r="M194" i="7"/>
  <c r="L194" i="7"/>
  <c r="K194" i="7"/>
  <c r="J194" i="7"/>
  <c r="F194" i="7"/>
  <c r="E194" i="7"/>
  <c r="D194" i="7"/>
  <c r="C194" i="7"/>
  <c r="T193" i="7"/>
  <c r="S193" i="7"/>
  <c r="R193" i="7"/>
  <c r="Q193" i="7"/>
  <c r="M193" i="7"/>
  <c r="L193" i="7"/>
  <c r="K193" i="7"/>
  <c r="J193" i="7"/>
  <c r="F193" i="7"/>
  <c r="E193" i="7"/>
  <c r="D193" i="7"/>
  <c r="C193" i="7"/>
  <c r="T192" i="7"/>
  <c r="S192" i="7"/>
  <c r="R192" i="7"/>
  <c r="Q192" i="7"/>
  <c r="M192" i="7"/>
  <c r="L192" i="7"/>
  <c r="K192" i="7"/>
  <c r="J192" i="7"/>
  <c r="F192" i="7"/>
  <c r="E192" i="7"/>
  <c r="D192" i="7"/>
  <c r="C192" i="7"/>
  <c r="T191" i="7"/>
  <c r="S191" i="7"/>
  <c r="R191" i="7"/>
  <c r="Q191" i="7"/>
  <c r="M191" i="7"/>
  <c r="L191" i="7"/>
  <c r="K191" i="7"/>
  <c r="J191" i="7"/>
  <c r="F191" i="7"/>
  <c r="E191" i="7"/>
  <c r="D191" i="7"/>
  <c r="C191" i="7"/>
  <c r="T190" i="7"/>
  <c r="S190" i="7"/>
  <c r="R190" i="7"/>
  <c r="Q190" i="7"/>
  <c r="M190" i="7"/>
  <c r="L190" i="7"/>
  <c r="K190" i="7"/>
  <c r="J190" i="7"/>
  <c r="F190" i="7"/>
  <c r="E190" i="7"/>
  <c r="D190" i="7"/>
  <c r="C190" i="7"/>
  <c r="T189" i="7"/>
  <c r="S189" i="7"/>
  <c r="R189" i="7"/>
  <c r="Q189" i="7"/>
  <c r="M189" i="7"/>
  <c r="L189" i="7"/>
  <c r="K189" i="7"/>
  <c r="J189" i="7"/>
  <c r="F189" i="7"/>
  <c r="E189" i="7"/>
  <c r="D189" i="7"/>
  <c r="C189" i="7"/>
  <c r="T188" i="7"/>
  <c r="S188" i="7"/>
  <c r="R188" i="7"/>
  <c r="Q188" i="7"/>
  <c r="M188" i="7"/>
  <c r="L188" i="7"/>
  <c r="K188" i="7"/>
  <c r="J188" i="7"/>
  <c r="F188" i="7"/>
  <c r="E188" i="7"/>
  <c r="D188" i="7"/>
  <c r="C188" i="7"/>
  <c r="T187" i="7"/>
  <c r="S187" i="7"/>
  <c r="R187" i="7"/>
  <c r="Q187" i="7"/>
  <c r="M187" i="7"/>
  <c r="L187" i="7"/>
  <c r="K187" i="7"/>
  <c r="J187" i="7"/>
  <c r="F187" i="7"/>
  <c r="E187" i="7"/>
  <c r="D187" i="7"/>
  <c r="C187" i="7"/>
  <c r="T186" i="7"/>
  <c r="S186" i="7"/>
  <c r="R186" i="7"/>
  <c r="Q186" i="7"/>
  <c r="M186" i="7"/>
  <c r="L186" i="7"/>
  <c r="K186" i="7"/>
  <c r="J186" i="7"/>
  <c r="F186" i="7"/>
  <c r="E186" i="7"/>
  <c r="D186" i="7"/>
  <c r="C186" i="7"/>
  <c r="T185" i="7"/>
  <c r="S185" i="7"/>
  <c r="R185" i="7"/>
  <c r="Q185" i="7"/>
  <c r="M185" i="7"/>
  <c r="L185" i="7"/>
  <c r="K185" i="7"/>
  <c r="J185" i="7"/>
  <c r="F185" i="7"/>
  <c r="E185" i="7"/>
  <c r="D185" i="7"/>
  <c r="C185" i="7"/>
  <c r="T184" i="7"/>
  <c r="S184" i="7"/>
  <c r="R184" i="7"/>
  <c r="Q184" i="7"/>
  <c r="M184" i="7"/>
  <c r="L184" i="7"/>
  <c r="K184" i="7"/>
  <c r="J184" i="7"/>
  <c r="F184" i="7"/>
  <c r="E184" i="7"/>
  <c r="D184" i="7"/>
  <c r="C184" i="7"/>
  <c r="T183" i="7"/>
  <c r="S183" i="7"/>
  <c r="R183" i="7"/>
  <c r="Q183" i="7"/>
  <c r="M183" i="7"/>
  <c r="L183" i="7"/>
  <c r="K183" i="7"/>
  <c r="J183" i="7"/>
  <c r="F183" i="7"/>
  <c r="E183" i="7"/>
  <c r="D183" i="7"/>
  <c r="C183" i="7"/>
  <c r="T182" i="7"/>
  <c r="S182" i="7"/>
  <c r="R182" i="7"/>
  <c r="Q182" i="7"/>
  <c r="M182" i="7"/>
  <c r="L182" i="7"/>
  <c r="K182" i="7"/>
  <c r="J182" i="7"/>
  <c r="F182" i="7"/>
  <c r="E182" i="7"/>
  <c r="D182" i="7"/>
  <c r="C182" i="7"/>
  <c r="T181" i="7"/>
  <c r="S181" i="7"/>
  <c r="R181" i="7"/>
  <c r="Q181" i="7"/>
  <c r="M181" i="7"/>
  <c r="L181" i="7"/>
  <c r="K181" i="7"/>
  <c r="J181" i="7"/>
  <c r="F181" i="7"/>
  <c r="E181" i="7"/>
  <c r="D181" i="7"/>
  <c r="C181" i="7"/>
  <c r="T180" i="7"/>
  <c r="S180" i="7"/>
  <c r="R180" i="7"/>
  <c r="Q180" i="7"/>
  <c r="M180" i="7"/>
  <c r="L180" i="7"/>
  <c r="K180" i="7"/>
  <c r="J180" i="7"/>
  <c r="F180" i="7"/>
  <c r="E180" i="7"/>
  <c r="D180" i="7"/>
  <c r="C180" i="7"/>
  <c r="T179" i="7"/>
  <c r="S179" i="7"/>
  <c r="R179" i="7"/>
  <c r="Q179" i="7"/>
  <c r="M179" i="7"/>
  <c r="L179" i="7"/>
  <c r="K179" i="7"/>
  <c r="J179" i="7"/>
  <c r="F179" i="7"/>
  <c r="E179" i="7"/>
  <c r="D179" i="7"/>
  <c r="C179" i="7"/>
  <c r="T178" i="7"/>
  <c r="S178" i="7"/>
  <c r="R178" i="7"/>
  <c r="Q178" i="7"/>
  <c r="M178" i="7"/>
  <c r="L178" i="7"/>
  <c r="K178" i="7"/>
  <c r="J178" i="7"/>
  <c r="F178" i="7"/>
  <c r="E178" i="7"/>
  <c r="D178" i="7"/>
  <c r="C178" i="7"/>
  <c r="T177" i="7"/>
  <c r="S177" i="7"/>
  <c r="R177" i="7"/>
  <c r="Q177" i="7"/>
  <c r="M177" i="7"/>
  <c r="L177" i="7"/>
  <c r="K177" i="7"/>
  <c r="J177" i="7"/>
  <c r="F177" i="7"/>
  <c r="E177" i="7"/>
  <c r="D177" i="7"/>
  <c r="C177" i="7"/>
  <c r="T176" i="7"/>
  <c r="S176" i="7"/>
  <c r="R176" i="7"/>
  <c r="Q176" i="7"/>
  <c r="M176" i="7"/>
  <c r="L176" i="7"/>
  <c r="K176" i="7"/>
  <c r="J176" i="7"/>
  <c r="F176" i="7"/>
  <c r="E176" i="7"/>
  <c r="D176" i="7"/>
  <c r="C176" i="7"/>
  <c r="T175" i="7"/>
  <c r="S175" i="7"/>
  <c r="R175" i="7"/>
  <c r="Q175" i="7"/>
  <c r="M175" i="7"/>
  <c r="L175" i="7"/>
  <c r="K175" i="7"/>
  <c r="J175" i="7"/>
  <c r="F175" i="7"/>
  <c r="E175" i="7"/>
  <c r="D175" i="7"/>
  <c r="C175" i="7"/>
  <c r="T174" i="7"/>
  <c r="S174" i="7"/>
  <c r="R174" i="7"/>
  <c r="Q174" i="7"/>
  <c r="M174" i="7"/>
  <c r="L174" i="7"/>
  <c r="K174" i="7"/>
  <c r="J174" i="7"/>
  <c r="F174" i="7"/>
  <c r="E174" i="7"/>
  <c r="D174" i="7"/>
  <c r="C174" i="7"/>
  <c r="T173" i="7"/>
  <c r="S173" i="7"/>
  <c r="R173" i="7"/>
  <c r="Q173" i="7"/>
  <c r="M173" i="7"/>
  <c r="L173" i="7"/>
  <c r="K173" i="7"/>
  <c r="J173" i="7"/>
  <c r="F173" i="7"/>
  <c r="E173" i="7"/>
  <c r="D173" i="7"/>
  <c r="C173" i="7"/>
  <c r="T172" i="7"/>
  <c r="S172" i="7"/>
  <c r="R172" i="7"/>
  <c r="Q172" i="7"/>
  <c r="M172" i="7"/>
  <c r="L172" i="7"/>
  <c r="K172" i="7"/>
  <c r="J172" i="7"/>
  <c r="F172" i="7"/>
  <c r="E172" i="7"/>
  <c r="D172" i="7"/>
  <c r="C172" i="7"/>
  <c r="T171" i="7"/>
  <c r="S171" i="7"/>
  <c r="R171" i="7"/>
  <c r="Q171" i="7"/>
  <c r="M171" i="7"/>
  <c r="L171" i="7"/>
  <c r="K171" i="7"/>
  <c r="J171" i="7"/>
  <c r="F171" i="7"/>
  <c r="E171" i="7"/>
  <c r="D171" i="7"/>
  <c r="C171" i="7"/>
  <c r="T170" i="7"/>
  <c r="S170" i="7"/>
  <c r="R170" i="7"/>
  <c r="Q170" i="7"/>
  <c r="M170" i="7"/>
  <c r="L170" i="7"/>
  <c r="K170" i="7"/>
  <c r="J170" i="7"/>
  <c r="F170" i="7"/>
  <c r="E170" i="7"/>
  <c r="D170" i="7"/>
  <c r="C170" i="7"/>
  <c r="T169" i="7"/>
  <c r="S169" i="7"/>
  <c r="R169" i="7"/>
  <c r="Q169" i="7"/>
  <c r="M169" i="7"/>
  <c r="L169" i="7"/>
  <c r="K169" i="7"/>
  <c r="J169" i="7"/>
  <c r="F169" i="7"/>
  <c r="E169" i="7"/>
  <c r="D169" i="7"/>
  <c r="C169" i="7"/>
  <c r="T168" i="7"/>
  <c r="S168" i="7"/>
  <c r="R168" i="7"/>
  <c r="Q168" i="7"/>
  <c r="M168" i="7"/>
  <c r="L168" i="7"/>
  <c r="K168" i="7"/>
  <c r="J168" i="7"/>
  <c r="F168" i="7"/>
  <c r="E168" i="7"/>
  <c r="D168" i="7"/>
  <c r="C168" i="7"/>
  <c r="T167" i="7"/>
  <c r="S167" i="7"/>
  <c r="R167" i="7"/>
  <c r="Q167" i="7"/>
  <c r="M167" i="7"/>
  <c r="L167" i="7"/>
  <c r="K167" i="7"/>
  <c r="J167" i="7"/>
  <c r="F167" i="7"/>
  <c r="E167" i="7"/>
  <c r="D167" i="7"/>
  <c r="C167" i="7"/>
  <c r="T166" i="7"/>
  <c r="S166" i="7"/>
  <c r="R166" i="7"/>
  <c r="Q166" i="7"/>
  <c r="M166" i="7"/>
  <c r="L166" i="7"/>
  <c r="K166" i="7"/>
  <c r="J166" i="7"/>
  <c r="F166" i="7"/>
  <c r="E166" i="7"/>
  <c r="D166" i="7"/>
  <c r="C166" i="7"/>
  <c r="T165" i="7"/>
  <c r="S165" i="7"/>
  <c r="R165" i="7"/>
  <c r="Q165" i="7"/>
  <c r="M165" i="7"/>
  <c r="L165" i="7"/>
  <c r="K165" i="7"/>
  <c r="J165" i="7"/>
  <c r="F165" i="7"/>
  <c r="E165" i="7"/>
  <c r="D165" i="7"/>
  <c r="C165" i="7"/>
  <c r="T164" i="7"/>
  <c r="S164" i="7"/>
  <c r="R164" i="7"/>
  <c r="Q164" i="7"/>
  <c r="M164" i="7"/>
  <c r="L164" i="7"/>
  <c r="K164" i="7"/>
  <c r="J164" i="7"/>
  <c r="F164" i="7"/>
  <c r="E164" i="7"/>
  <c r="D164" i="7"/>
  <c r="C164" i="7"/>
  <c r="T163" i="7"/>
  <c r="S163" i="7"/>
  <c r="R163" i="7"/>
  <c r="Q163" i="7"/>
  <c r="M163" i="7"/>
  <c r="L163" i="7"/>
  <c r="K163" i="7"/>
  <c r="J163" i="7"/>
  <c r="F163" i="7"/>
  <c r="E163" i="7"/>
  <c r="D163" i="7"/>
  <c r="C163" i="7"/>
  <c r="T162" i="7"/>
  <c r="S162" i="7"/>
  <c r="R162" i="7"/>
  <c r="Q162" i="7"/>
  <c r="M162" i="7"/>
  <c r="L162" i="7"/>
  <c r="K162" i="7"/>
  <c r="J162" i="7"/>
  <c r="F162" i="7"/>
  <c r="E162" i="7"/>
  <c r="D162" i="7"/>
  <c r="C162" i="7"/>
  <c r="T161" i="7"/>
  <c r="S161" i="7"/>
  <c r="R161" i="7"/>
  <c r="Q161" i="7"/>
  <c r="M161" i="7"/>
  <c r="L161" i="7"/>
  <c r="K161" i="7"/>
  <c r="J161" i="7"/>
  <c r="F161" i="7"/>
  <c r="E161" i="7"/>
  <c r="D161" i="7"/>
  <c r="C161" i="7"/>
  <c r="T160" i="7"/>
  <c r="S160" i="7"/>
  <c r="R160" i="7"/>
  <c r="Q160" i="7"/>
  <c r="M160" i="7"/>
  <c r="L160" i="7"/>
  <c r="K160" i="7"/>
  <c r="J160" i="7"/>
  <c r="F160" i="7"/>
  <c r="E160" i="7"/>
  <c r="D160" i="7"/>
  <c r="C160" i="7"/>
  <c r="T159" i="7"/>
  <c r="S159" i="7"/>
  <c r="R159" i="7"/>
  <c r="Q159" i="7"/>
  <c r="M159" i="7"/>
  <c r="L159" i="7"/>
  <c r="K159" i="7"/>
  <c r="J159" i="7"/>
  <c r="F159" i="7"/>
  <c r="E159" i="7"/>
  <c r="D159" i="7"/>
  <c r="C159" i="7"/>
  <c r="T158" i="7"/>
  <c r="S158" i="7"/>
  <c r="R158" i="7"/>
  <c r="Q158" i="7"/>
  <c r="M158" i="7"/>
  <c r="L158" i="7"/>
  <c r="K158" i="7"/>
  <c r="J158" i="7"/>
  <c r="F158" i="7"/>
  <c r="E158" i="7"/>
  <c r="D158" i="7"/>
  <c r="C158" i="7"/>
  <c r="T157" i="7"/>
  <c r="S157" i="7"/>
  <c r="R157" i="7"/>
  <c r="Q157" i="7"/>
  <c r="M157" i="7"/>
  <c r="L157" i="7"/>
  <c r="K157" i="7"/>
  <c r="J157" i="7"/>
  <c r="F157" i="7"/>
  <c r="E157" i="7"/>
  <c r="D157" i="7"/>
  <c r="C157" i="7"/>
  <c r="T156" i="7"/>
  <c r="S156" i="7"/>
  <c r="R156" i="7"/>
  <c r="Q156" i="7"/>
  <c r="M156" i="7"/>
  <c r="L156" i="7"/>
  <c r="K156" i="7"/>
  <c r="J156" i="7"/>
  <c r="F156" i="7"/>
  <c r="E156" i="7"/>
  <c r="D156" i="7"/>
  <c r="C156" i="7"/>
  <c r="T155" i="7"/>
  <c r="S155" i="7"/>
  <c r="R155" i="7"/>
  <c r="Q155" i="7"/>
  <c r="M155" i="7"/>
  <c r="L155" i="7"/>
  <c r="K155" i="7"/>
  <c r="J155" i="7"/>
  <c r="F155" i="7"/>
  <c r="E155" i="7"/>
  <c r="D155" i="7"/>
  <c r="C155" i="7"/>
  <c r="T154" i="7"/>
  <c r="S154" i="7"/>
  <c r="R154" i="7"/>
  <c r="Q154" i="7"/>
  <c r="M154" i="7"/>
  <c r="L154" i="7"/>
  <c r="K154" i="7"/>
  <c r="J154" i="7"/>
  <c r="F154" i="7"/>
  <c r="E154" i="7"/>
  <c r="D154" i="7"/>
  <c r="C154" i="7"/>
  <c r="T153" i="7"/>
  <c r="S153" i="7"/>
  <c r="R153" i="7"/>
  <c r="Q153" i="7"/>
  <c r="M153" i="7"/>
  <c r="L153" i="7"/>
  <c r="K153" i="7"/>
  <c r="J153" i="7"/>
  <c r="F153" i="7"/>
  <c r="E153" i="7"/>
  <c r="D153" i="7"/>
  <c r="C153" i="7"/>
  <c r="T152" i="7"/>
  <c r="S152" i="7"/>
  <c r="R152" i="7"/>
  <c r="Q152" i="7"/>
  <c r="M152" i="7"/>
  <c r="L152" i="7"/>
  <c r="K152" i="7"/>
  <c r="J152" i="7"/>
  <c r="F152" i="7"/>
  <c r="E152" i="7"/>
  <c r="D152" i="7"/>
  <c r="C152" i="7"/>
  <c r="T151" i="7"/>
  <c r="S151" i="7"/>
  <c r="R151" i="7"/>
  <c r="Q151" i="7"/>
  <c r="M151" i="7"/>
  <c r="L151" i="7"/>
  <c r="K151" i="7"/>
  <c r="J151" i="7"/>
  <c r="F151" i="7"/>
  <c r="E151" i="7"/>
  <c r="D151" i="7"/>
  <c r="C151" i="7"/>
  <c r="T150" i="7"/>
  <c r="S150" i="7"/>
  <c r="S196" i="7" s="1"/>
  <c r="L212" i="7" s="1"/>
  <c r="R150" i="7"/>
  <c r="Q150" i="7"/>
  <c r="M150" i="7"/>
  <c r="M196" i="7" s="1"/>
  <c r="M211" i="7" s="1"/>
  <c r="L150" i="7"/>
  <c r="K150" i="7"/>
  <c r="K196" i="7" s="1"/>
  <c r="K211" i="7" s="1"/>
  <c r="J150" i="7"/>
  <c r="J196" i="7" s="1"/>
  <c r="J211" i="7" s="1"/>
  <c r="F150" i="7"/>
  <c r="E150" i="7"/>
  <c r="E196" i="7" s="1"/>
  <c r="L210" i="7" s="1"/>
  <c r="D150" i="7"/>
  <c r="C150" i="7"/>
  <c r="A148" i="7"/>
  <c r="T146" i="7"/>
  <c r="S146" i="7"/>
  <c r="R146" i="7"/>
  <c r="Q146" i="7"/>
  <c r="M146" i="7"/>
  <c r="L146" i="7"/>
  <c r="K146" i="7"/>
  <c r="J146" i="7"/>
  <c r="F146" i="7"/>
  <c r="E146" i="7"/>
  <c r="D146" i="7"/>
  <c r="C146" i="7"/>
  <c r="T145" i="7"/>
  <c r="S145" i="7"/>
  <c r="R145" i="7"/>
  <c r="Q145" i="7"/>
  <c r="M145" i="7"/>
  <c r="L145" i="7"/>
  <c r="K145" i="7"/>
  <c r="J145" i="7"/>
  <c r="F145" i="7"/>
  <c r="E145" i="7"/>
  <c r="D145" i="7"/>
  <c r="C145" i="7"/>
  <c r="T144" i="7"/>
  <c r="S144" i="7"/>
  <c r="R144" i="7"/>
  <c r="Q144" i="7"/>
  <c r="M144" i="7"/>
  <c r="L144" i="7"/>
  <c r="K144" i="7"/>
  <c r="J144" i="7"/>
  <c r="F144" i="7"/>
  <c r="E144" i="7"/>
  <c r="D144" i="7"/>
  <c r="C144" i="7"/>
  <c r="T143" i="7"/>
  <c r="S143" i="7"/>
  <c r="R143" i="7"/>
  <c r="Q143" i="7"/>
  <c r="M143" i="7"/>
  <c r="L143" i="7"/>
  <c r="K143" i="7"/>
  <c r="J143" i="7"/>
  <c r="F143" i="7"/>
  <c r="E143" i="7"/>
  <c r="D143" i="7"/>
  <c r="C143" i="7"/>
  <c r="T142" i="7"/>
  <c r="S142" i="7"/>
  <c r="R142" i="7"/>
  <c r="Q142" i="7"/>
  <c r="M142" i="7"/>
  <c r="L142" i="7"/>
  <c r="K142" i="7"/>
  <c r="J142" i="7"/>
  <c r="F142" i="7"/>
  <c r="E142" i="7"/>
  <c r="D142" i="7"/>
  <c r="C142" i="7"/>
  <c r="T141" i="7"/>
  <c r="S141" i="7"/>
  <c r="R141" i="7"/>
  <c r="Q141" i="7"/>
  <c r="M141" i="7"/>
  <c r="L141" i="7"/>
  <c r="K141" i="7"/>
  <c r="J141" i="7"/>
  <c r="F141" i="7"/>
  <c r="E141" i="7"/>
  <c r="D141" i="7"/>
  <c r="C141" i="7"/>
  <c r="T140" i="7"/>
  <c r="S140" i="7"/>
  <c r="R140" i="7"/>
  <c r="Q140" i="7"/>
  <c r="M140" i="7"/>
  <c r="L140" i="7"/>
  <c r="K140" i="7"/>
  <c r="J140" i="7"/>
  <c r="F140" i="7"/>
  <c r="E140" i="7"/>
  <c r="D140" i="7"/>
  <c r="C140" i="7"/>
  <c r="T139" i="7"/>
  <c r="S139" i="7"/>
  <c r="R139" i="7"/>
  <c r="Q139" i="7"/>
  <c r="M139" i="7"/>
  <c r="L139" i="7"/>
  <c r="K139" i="7"/>
  <c r="J139" i="7"/>
  <c r="F139" i="7"/>
  <c r="E139" i="7"/>
  <c r="D139" i="7"/>
  <c r="C139" i="7"/>
  <c r="T138" i="7"/>
  <c r="S138" i="7"/>
  <c r="R138" i="7"/>
  <c r="Q138" i="7"/>
  <c r="M138" i="7"/>
  <c r="L138" i="7"/>
  <c r="K138" i="7"/>
  <c r="J138" i="7"/>
  <c r="F138" i="7"/>
  <c r="E138" i="7"/>
  <c r="D138" i="7"/>
  <c r="C138" i="7"/>
  <c r="T137" i="7"/>
  <c r="S137" i="7"/>
  <c r="R137" i="7"/>
  <c r="Q137" i="7"/>
  <c r="M137" i="7"/>
  <c r="L137" i="7"/>
  <c r="K137" i="7"/>
  <c r="J137" i="7"/>
  <c r="F137" i="7"/>
  <c r="E137" i="7"/>
  <c r="D137" i="7"/>
  <c r="C137" i="7"/>
  <c r="T136" i="7"/>
  <c r="S136" i="7"/>
  <c r="R136" i="7"/>
  <c r="Q136" i="7"/>
  <c r="M136" i="7"/>
  <c r="L136" i="7"/>
  <c r="K136" i="7"/>
  <c r="J136" i="7"/>
  <c r="F136" i="7"/>
  <c r="E136" i="7"/>
  <c r="D136" i="7"/>
  <c r="C136" i="7"/>
  <c r="T135" i="7"/>
  <c r="S135" i="7"/>
  <c r="R135" i="7"/>
  <c r="Q135" i="7"/>
  <c r="M135" i="7"/>
  <c r="L135" i="7"/>
  <c r="K135" i="7"/>
  <c r="J135" i="7"/>
  <c r="F135" i="7"/>
  <c r="E135" i="7"/>
  <c r="D135" i="7"/>
  <c r="C135" i="7"/>
  <c r="T134" i="7"/>
  <c r="S134" i="7"/>
  <c r="R134" i="7"/>
  <c r="Q134" i="7"/>
  <c r="M134" i="7"/>
  <c r="L134" i="7"/>
  <c r="K134" i="7"/>
  <c r="J134" i="7"/>
  <c r="F134" i="7"/>
  <c r="E134" i="7"/>
  <c r="D134" i="7"/>
  <c r="C134" i="7"/>
  <c r="T133" i="7"/>
  <c r="S133" i="7"/>
  <c r="R133" i="7"/>
  <c r="Q133" i="7"/>
  <c r="M133" i="7"/>
  <c r="L133" i="7"/>
  <c r="K133" i="7"/>
  <c r="J133" i="7"/>
  <c r="F133" i="7"/>
  <c r="E133" i="7"/>
  <c r="D133" i="7"/>
  <c r="C133" i="7"/>
  <c r="T132" i="7"/>
  <c r="S132" i="7"/>
  <c r="R132" i="7"/>
  <c r="Q132" i="7"/>
  <c r="M132" i="7"/>
  <c r="L132" i="7"/>
  <c r="K132" i="7"/>
  <c r="J132" i="7"/>
  <c r="F132" i="7"/>
  <c r="E132" i="7"/>
  <c r="D132" i="7"/>
  <c r="C132" i="7"/>
  <c r="T131" i="7"/>
  <c r="S131" i="7"/>
  <c r="R131" i="7"/>
  <c r="Q131" i="7"/>
  <c r="M131" i="7"/>
  <c r="L131" i="7"/>
  <c r="K131" i="7"/>
  <c r="J131" i="7"/>
  <c r="F131" i="7"/>
  <c r="E131" i="7"/>
  <c r="D131" i="7"/>
  <c r="C131" i="7"/>
  <c r="T130" i="7"/>
  <c r="S130" i="7"/>
  <c r="R130" i="7"/>
  <c r="Q130" i="7"/>
  <c r="M130" i="7"/>
  <c r="L130" i="7"/>
  <c r="K130" i="7"/>
  <c r="J130" i="7"/>
  <c r="F130" i="7"/>
  <c r="E130" i="7"/>
  <c r="D130" i="7"/>
  <c r="C130" i="7"/>
  <c r="T129" i="7"/>
  <c r="S129" i="7"/>
  <c r="R129" i="7"/>
  <c r="Q129" i="7"/>
  <c r="M129" i="7"/>
  <c r="L129" i="7"/>
  <c r="K129" i="7"/>
  <c r="J129" i="7"/>
  <c r="F129" i="7"/>
  <c r="E129" i="7"/>
  <c r="D129" i="7"/>
  <c r="C129" i="7"/>
  <c r="T128" i="7"/>
  <c r="S128" i="7"/>
  <c r="R128" i="7"/>
  <c r="Q128" i="7"/>
  <c r="M128" i="7"/>
  <c r="L128" i="7"/>
  <c r="K128" i="7"/>
  <c r="J128" i="7"/>
  <c r="F128" i="7"/>
  <c r="E128" i="7"/>
  <c r="D128" i="7"/>
  <c r="C128" i="7"/>
  <c r="T127" i="7"/>
  <c r="S127" i="7"/>
  <c r="R127" i="7"/>
  <c r="Q127" i="7"/>
  <c r="M127" i="7"/>
  <c r="L127" i="7"/>
  <c r="K127" i="7"/>
  <c r="J127" i="7"/>
  <c r="F127" i="7"/>
  <c r="E127" i="7"/>
  <c r="D127" i="7"/>
  <c r="C127" i="7"/>
  <c r="T126" i="7"/>
  <c r="S126" i="7"/>
  <c r="R126" i="7"/>
  <c r="Q126" i="7"/>
  <c r="M126" i="7"/>
  <c r="L126" i="7"/>
  <c r="K126" i="7"/>
  <c r="J126" i="7"/>
  <c r="F126" i="7"/>
  <c r="E126" i="7"/>
  <c r="D126" i="7"/>
  <c r="C126" i="7"/>
  <c r="T125" i="7"/>
  <c r="S125" i="7"/>
  <c r="R125" i="7"/>
  <c r="Q125" i="7"/>
  <c r="M125" i="7"/>
  <c r="L125" i="7"/>
  <c r="K125" i="7"/>
  <c r="J125" i="7"/>
  <c r="F125" i="7"/>
  <c r="E125" i="7"/>
  <c r="D125" i="7"/>
  <c r="C125" i="7"/>
  <c r="T124" i="7"/>
  <c r="S124" i="7"/>
  <c r="R124" i="7"/>
  <c r="Q124" i="7"/>
  <c r="M124" i="7"/>
  <c r="L124" i="7"/>
  <c r="K124" i="7"/>
  <c r="J124" i="7"/>
  <c r="F124" i="7"/>
  <c r="E124" i="7"/>
  <c r="D124" i="7"/>
  <c r="C124" i="7"/>
  <c r="T123" i="7"/>
  <c r="S123" i="7"/>
  <c r="R123" i="7"/>
  <c r="Q123" i="7"/>
  <c r="M123" i="7"/>
  <c r="L123" i="7"/>
  <c r="K123" i="7"/>
  <c r="J123" i="7"/>
  <c r="F123" i="7"/>
  <c r="E123" i="7"/>
  <c r="D123" i="7"/>
  <c r="C123" i="7"/>
  <c r="T122" i="7"/>
  <c r="S122" i="7"/>
  <c r="R122" i="7"/>
  <c r="Q122" i="7"/>
  <c r="M122" i="7"/>
  <c r="L122" i="7"/>
  <c r="K122" i="7"/>
  <c r="J122" i="7"/>
  <c r="F122" i="7"/>
  <c r="E122" i="7"/>
  <c r="D122" i="7"/>
  <c r="C122" i="7"/>
  <c r="T121" i="7"/>
  <c r="S121" i="7"/>
  <c r="R121" i="7"/>
  <c r="Q121" i="7"/>
  <c r="M121" i="7"/>
  <c r="L121" i="7"/>
  <c r="K121" i="7"/>
  <c r="J121" i="7"/>
  <c r="F121" i="7"/>
  <c r="E121" i="7"/>
  <c r="D121" i="7"/>
  <c r="C121" i="7"/>
  <c r="T120" i="7"/>
  <c r="S120" i="7"/>
  <c r="R120" i="7"/>
  <c r="Q120" i="7"/>
  <c r="M120" i="7"/>
  <c r="L120" i="7"/>
  <c r="K120" i="7"/>
  <c r="J120" i="7"/>
  <c r="F120" i="7"/>
  <c r="E120" i="7"/>
  <c r="D120" i="7"/>
  <c r="C120" i="7"/>
  <c r="T119" i="7"/>
  <c r="S119" i="7"/>
  <c r="R119" i="7"/>
  <c r="Q119" i="7"/>
  <c r="M119" i="7"/>
  <c r="L119" i="7"/>
  <c r="K119" i="7"/>
  <c r="J119" i="7"/>
  <c r="F119" i="7"/>
  <c r="E119" i="7"/>
  <c r="D119" i="7"/>
  <c r="C119" i="7"/>
  <c r="T118" i="7"/>
  <c r="S118" i="7"/>
  <c r="R118" i="7"/>
  <c r="Q118" i="7"/>
  <c r="M118" i="7"/>
  <c r="L118" i="7"/>
  <c r="K118" i="7"/>
  <c r="J118" i="7"/>
  <c r="F118" i="7"/>
  <c r="E118" i="7"/>
  <c r="D118" i="7"/>
  <c r="C118" i="7"/>
  <c r="T117" i="7"/>
  <c r="S117" i="7"/>
  <c r="R117" i="7"/>
  <c r="Q117" i="7"/>
  <c r="M117" i="7"/>
  <c r="L117" i="7"/>
  <c r="K117" i="7"/>
  <c r="J117" i="7"/>
  <c r="F117" i="7"/>
  <c r="E117" i="7"/>
  <c r="D117" i="7"/>
  <c r="C117" i="7"/>
  <c r="T116" i="7"/>
  <c r="S116" i="7"/>
  <c r="R116" i="7"/>
  <c r="Q116" i="7"/>
  <c r="M116" i="7"/>
  <c r="L116" i="7"/>
  <c r="K116" i="7"/>
  <c r="J116" i="7"/>
  <c r="F116" i="7"/>
  <c r="E116" i="7"/>
  <c r="D116" i="7"/>
  <c r="C116" i="7"/>
  <c r="T115" i="7"/>
  <c r="S115" i="7"/>
  <c r="R115" i="7"/>
  <c r="Q115" i="7"/>
  <c r="M115" i="7"/>
  <c r="L115" i="7"/>
  <c r="K115" i="7"/>
  <c r="J115" i="7"/>
  <c r="F115" i="7"/>
  <c r="E115" i="7"/>
  <c r="D115" i="7"/>
  <c r="C115" i="7"/>
  <c r="T114" i="7"/>
  <c r="S114" i="7"/>
  <c r="R114" i="7"/>
  <c r="Q114" i="7"/>
  <c r="M114" i="7"/>
  <c r="L114" i="7"/>
  <c r="K114" i="7"/>
  <c r="J114" i="7"/>
  <c r="F114" i="7"/>
  <c r="E114" i="7"/>
  <c r="D114" i="7"/>
  <c r="C114" i="7"/>
  <c r="T113" i="7"/>
  <c r="S113" i="7"/>
  <c r="R113" i="7"/>
  <c r="Q113" i="7"/>
  <c r="M113" i="7"/>
  <c r="L113" i="7"/>
  <c r="K113" i="7"/>
  <c r="J113" i="7"/>
  <c r="F113" i="7"/>
  <c r="E113" i="7"/>
  <c r="D113" i="7"/>
  <c r="C113" i="7"/>
  <c r="T112" i="7"/>
  <c r="S112" i="7"/>
  <c r="R112" i="7"/>
  <c r="Q112" i="7"/>
  <c r="M112" i="7"/>
  <c r="L112" i="7"/>
  <c r="K112" i="7"/>
  <c r="J112" i="7"/>
  <c r="F112" i="7"/>
  <c r="E112" i="7"/>
  <c r="D112" i="7"/>
  <c r="C112" i="7"/>
  <c r="T111" i="7"/>
  <c r="S111" i="7"/>
  <c r="R111" i="7"/>
  <c r="Q111" i="7"/>
  <c r="M111" i="7"/>
  <c r="L111" i="7"/>
  <c r="K111" i="7"/>
  <c r="J111" i="7"/>
  <c r="F111" i="7"/>
  <c r="E111" i="7"/>
  <c r="D111" i="7"/>
  <c r="C111" i="7"/>
  <c r="T110" i="7"/>
  <c r="S110" i="7"/>
  <c r="R110" i="7"/>
  <c r="Q110" i="7"/>
  <c r="M110" i="7"/>
  <c r="L110" i="7"/>
  <c r="K110" i="7"/>
  <c r="J110" i="7"/>
  <c r="F110" i="7"/>
  <c r="E110" i="7"/>
  <c r="D110" i="7"/>
  <c r="C110" i="7"/>
  <c r="T109" i="7"/>
  <c r="S109" i="7"/>
  <c r="R109" i="7"/>
  <c r="Q109" i="7"/>
  <c r="M109" i="7"/>
  <c r="L109" i="7"/>
  <c r="K109" i="7"/>
  <c r="J109" i="7"/>
  <c r="F109" i="7"/>
  <c r="E109" i="7"/>
  <c r="D109" i="7"/>
  <c r="C109" i="7"/>
  <c r="T108" i="7"/>
  <c r="S108" i="7"/>
  <c r="R108" i="7"/>
  <c r="Q108" i="7"/>
  <c r="M108" i="7"/>
  <c r="L108" i="7"/>
  <c r="K108" i="7"/>
  <c r="J108" i="7"/>
  <c r="F108" i="7"/>
  <c r="E108" i="7"/>
  <c r="D108" i="7"/>
  <c r="C108" i="7"/>
  <c r="T107" i="7"/>
  <c r="S107" i="7"/>
  <c r="R107" i="7"/>
  <c r="Q107" i="7"/>
  <c r="M107" i="7"/>
  <c r="L107" i="7"/>
  <c r="K107" i="7"/>
  <c r="J107" i="7"/>
  <c r="F107" i="7"/>
  <c r="E107" i="7"/>
  <c r="D107" i="7"/>
  <c r="C107" i="7"/>
  <c r="T106" i="7"/>
  <c r="S106" i="7"/>
  <c r="R106" i="7"/>
  <c r="Q106" i="7"/>
  <c r="M106" i="7"/>
  <c r="L106" i="7"/>
  <c r="K106" i="7"/>
  <c r="J106" i="7"/>
  <c r="F106" i="7"/>
  <c r="E106" i="7"/>
  <c r="D106" i="7"/>
  <c r="C106" i="7"/>
  <c r="T105" i="7"/>
  <c r="S105" i="7"/>
  <c r="R105" i="7"/>
  <c r="Q105" i="7"/>
  <c r="M105" i="7"/>
  <c r="L105" i="7"/>
  <c r="K105" i="7"/>
  <c r="J105" i="7"/>
  <c r="F105" i="7"/>
  <c r="E105" i="7"/>
  <c r="D105" i="7"/>
  <c r="C105" i="7"/>
  <c r="T104" i="7"/>
  <c r="S104" i="7"/>
  <c r="R104" i="7"/>
  <c r="Q104" i="7"/>
  <c r="M104" i="7"/>
  <c r="L104" i="7"/>
  <c r="K104" i="7"/>
  <c r="J104" i="7"/>
  <c r="F104" i="7"/>
  <c r="E104" i="7"/>
  <c r="D104" i="7"/>
  <c r="C104" i="7"/>
  <c r="T103" i="7"/>
  <c r="S103" i="7"/>
  <c r="R103" i="7"/>
  <c r="Q103" i="7"/>
  <c r="M103" i="7"/>
  <c r="L103" i="7"/>
  <c r="K103" i="7"/>
  <c r="J103" i="7"/>
  <c r="F103" i="7"/>
  <c r="E103" i="7"/>
  <c r="D103" i="7"/>
  <c r="C103" i="7"/>
  <c r="T102" i="7"/>
  <c r="S102" i="7"/>
  <c r="R102" i="7"/>
  <c r="Q102" i="7"/>
  <c r="M102" i="7"/>
  <c r="L102" i="7"/>
  <c r="K102" i="7"/>
  <c r="J102" i="7"/>
  <c r="F102" i="7"/>
  <c r="E102" i="7"/>
  <c r="D102" i="7"/>
  <c r="C102" i="7"/>
  <c r="T101" i="7"/>
  <c r="S101" i="7"/>
  <c r="R101" i="7"/>
  <c r="Q101" i="7"/>
  <c r="Q147" i="7" s="1"/>
  <c r="J209" i="7" s="1"/>
  <c r="M101" i="7"/>
  <c r="L101" i="7"/>
  <c r="L147" i="7" s="1"/>
  <c r="L208" i="7" s="1"/>
  <c r="K101" i="7"/>
  <c r="K147" i="7" s="1"/>
  <c r="K208" i="7" s="1"/>
  <c r="J101" i="7"/>
  <c r="F101" i="7"/>
  <c r="E101" i="7"/>
  <c r="D101" i="7"/>
  <c r="C101" i="7"/>
  <c r="C147" i="7" s="1"/>
  <c r="J207" i="7" s="1"/>
  <c r="A99" i="7"/>
  <c r="T97" i="7"/>
  <c r="S97" i="7"/>
  <c r="R97" i="7"/>
  <c r="Q97" i="7"/>
  <c r="M97" i="7"/>
  <c r="L97" i="7"/>
  <c r="K97" i="7"/>
  <c r="J97" i="7"/>
  <c r="F97" i="7"/>
  <c r="E97" i="7"/>
  <c r="D97" i="7"/>
  <c r="C97" i="7"/>
  <c r="T96" i="7"/>
  <c r="S96" i="7"/>
  <c r="R96" i="7"/>
  <c r="Q96" i="7"/>
  <c r="M96" i="7"/>
  <c r="L96" i="7"/>
  <c r="K96" i="7"/>
  <c r="J96" i="7"/>
  <c r="F96" i="7"/>
  <c r="E96" i="7"/>
  <c r="D96" i="7"/>
  <c r="C96" i="7"/>
  <c r="T95" i="7"/>
  <c r="S95" i="7"/>
  <c r="R95" i="7"/>
  <c r="Q95" i="7"/>
  <c r="M95" i="7"/>
  <c r="L95" i="7"/>
  <c r="K95" i="7"/>
  <c r="J95" i="7"/>
  <c r="F95" i="7"/>
  <c r="E95" i="7"/>
  <c r="D95" i="7"/>
  <c r="C95" i="7"/>
  <c r="T94" i="7"/>
  <c r="S94" i="7"/>
  <c r="R94" i="7"/>
  <c r="Q94" i="7"/>
  <c r="M94" i="7"/>
  <c r="L94" i="7"/>
  <c r="K94" i="7"/>
  <c r="J94" i="7"/>
  <c r="F94" i="7"/>
  <c r="E94" i="7"/>
  <c r="D94" i="7"/>
  <c r="C94" i="7"/>
  <c r="T93" i="7"/>
  <c r="S93" i="7"/>
  <c r="R93" i="7"/>
  <c r="Q93" i="7"/>
  <c r="M93" i="7"/>
  <c r="L93" i="7"/>
  <c r="K93" i="7"/>
  <c r="J93" i="7"/>
  <c r="F93" i="7"/>
  <c r="E93" i="7"/>
  <c r="D93" i="7"/>
  <c r="C93" i="7"/>
  <c r="T92" i="7"/>
  <c r="S92" i="7"/>
  <c r="R92" i="7"/>
  <c r="Q92" i="7"/>
  <c r="M92" i="7"/>
  <c r="L92" i="7"/>
  <c r="K92" i="7"/>
  <c r="J92" i="7"/>
  <c r="F92" i="7"/>
  <c r="E92" i="7"/>
  <c r="D92" i="7"/>
  <c r="C92" i="7"/>
  <c r="T91" i="7"/>
  <c r="S91" i="7"/>
  <c r="R91" i="7"/>
  <c r="Q91" i="7"/>
  <c r="M91" i="7"/>
  <c r="L91" i="7"/>
  <c r="K91" i="7"/>
  <c r="J91" i="7"/>
  <c r="F91" i="7"/>
  <c r="E91" i="7"/>
  <c r="D91" i="7"/>
  <c r="C91" i="7"/>
  <c r="T90" i="7"/>
  <c r="S90" i="7"/>
  <c r="R90" i="7"/>
  <c r="Q90" i="7"/>
  <c r="M90" i="7"/>
  <c r="L90" i="7"/>
  <c r="K90" i="7"/>
  <c r="J90" i="7"/>
  <c r="F90" i="7"/>
  <c r="E90" i="7"/>
  <c r="D90" i="7"/>
  <c r="C90" i="7"/>
  <c r="T89" i="7"/>
  <c r="S89" i="7"/>
  <c r="R89" i="7"/>
  <c r="Q89" i="7"/>
  <c r="M89" i="7"/>
  <c r="L89" i="7"/>
  <c r="K89" i="7"/>
  <c r="J89" i="7"/>
  <c r="F89" i="7"/>
  <c r="E89" i="7"/>
  <c r="D89" i="7"/>
  <c r="C89" i="7"/>
  <c r="T88" i="7"/>
  <c r="S88" i="7"/>
  <c r="R88" i="7"/>
  <c r="Q88" i="7"/>
  <c r="M88" i="7"/>
  <c r="L88" i="7"/>
  <c r="K88" i="7"/>
  <c r="J88" i="7"/>
  <c r="F88" i="7"/>
  <c r="E88" i="7"/>
  <c r="D88" i="7"/>
  <c r="C88" i="7"/>
  <c r="T87" i="7"/>
  <c r="S87" i="7"/>
  <c r="R87" i="7"/>
  <c r="Q87" i="7"/>
  <c r="M87" i="7"/>
  <c r="L87" i="7"/>
  <c r="K87" i="7"/>
  <c r="J87" i="7"/>
  <c r="F87" i="7"/>
  <c r="E87" i="7"/>
  <c r="D87" i="7"/>
  <c r="C87" i="7"/>
  <c r="T86" i="7"/>
  <c r="S86" i="7"/>
  <c r="R86" i="7"/>
  <c r="Q86" i="7"/>
  <c r="M86" i="7"/>
  <c r="L86" i="7"/>
  <c r="K86" i="7"/>
  <c r="J86" i="7"/>
  <c r="F86" i="7"/>
  <c r="E86" i="7"/>
  <c r="D86" i="7"/>
  <c r="C86" i="7"/>
  <c r="T85" i="7"/>
  <c r="S85" i="7"/>
  <c r="R85" i="7"/>
  <c r="Q85" i="7"/>
  <c r="M85" i="7"/>
  <c r="L85" i="7"/>
  <c r="K85" i="7"/>
  <c r="J85" i="7"/>
  <c r="F85" i="7"/>
  <c r="E85" i="7"/>
  <c r="D85" i="7"/>
  <c r="C85" i="7"/>
  <c r="T84" i="7"/>
  <c r="S84" i="7"/>
  <c r="R84" i="7"/>
  <c r="Q84" i="7"/>
  <c r="M84" i="7"/>
  <c r="L84" i="7"/>
  <c r="K84" i="7"/>
  <c r="J84" i="7"/>
  <c r="F84" i="7"/>
  <c r="E84" i="7"/>
  <c r="D84" i="7"/>
  <c r="C84" i="7"/>
  <c r="T83" i="7"/>
  <c r="S83" i="7"/>
  <c r="R83" i="7"/>
  <c r="Q83" i="7"/>
  <c r="M83" i="7"/>
  <c r="L83" i="7"/>
  <c r="K83" i="7"/>
  <c r="J83" i="7"/>
  <c r="F83" i="7"/>
  <c r="E83" i="7"/>
  <c r="D83" i="7"/>
  <c r="C83" i="7"/>
  <c r="T82" i="7"/>
  <c r="S82" i="7"/>
  <c r="R82" i="7"/>
  <c r="Q82" i="7"/>
  <c r="M82" i="7"/>
  <c r="L82" i="7"/>
  <c r="K82" i="7"/>
  <c r="J82" i="7"/>
  <c r="F82" i="7"/>
  <c r="E82" i="7"/>
  <c r="D82" i="7"/>
  <c r="C82" i="7"/>
  <c r="T81" i="7"/>
  <c r="S81" i="7"/>
  <c r="R81" i="7"/>
  <c r="Q81" i="7"/>
  <c r="M81" i="7"/>
  <c r="L81" i="7"/>
  <c r="K81" i="7"/>
  <c r="J81" i="7"/>
  <c r="F81" i="7"/>
  <c r="E81" i="7"/>
  <c r="D81" i="7"/>
  <c r="C81" i="7"/>
  <c r="T80" i="7"/>
  <c r="S80" i="7"/>
  <c r="R80" i="7"/>
  <c r="Q80" i="7"/>
  <c r="M80" i="7"/>
  <c r="L80" i="7"/>
  <c r="K80" i="7"/>
  <c r="J80" i="7"/>
  <c r="F80" i="7"/>
  <c r="E80" i="7"/>
  <c r="D80" i="7"/>
  <c r="C80" i="7"/>
  <c r="T79" i="7"/>
  <c r="S79" i="7"/>
  <c r="R79" i="7"/>
  <c r="Q79" i="7"/>
  <c r="M79" i="7"/>
  <c r="L79" i="7"/>
  <c r="K79" i="7"/>
  <c r="J79" i="7"/>
  <c r="F79" i="7"/>
  <c r="E79" i="7"/>
  <c r="D79" i="7"/>
  <c r="C79" i="7"/>
  <c r="T78" i="7"/>
  <c r="S78" i="7"/>
  <c r="R78" i="7"/>
  <c r="Q78" i="7"/>
  <c r="M78" i="7"/>
  <c r="L78" i="7"/>
  <c r="K78" i="7"/>
  <c r="J78" i="7"/>
  <c r="F78" i="7"/>
  <c r="E78" i="7"/>
  <c r="D78" i="7"/>
  <c r="C78" i="7"/>
  <c r="T77" i="7"/>
  <c r="S77" i="7"/>
  <c r="R77" i="7"/>
  <c r="Q77" i="7"/>
  <c r="M77" i="7"/>
  <c r="L77" i="7"/>
  <c r="K77" i="7"/>
  <c r="J77" i="7"/>
  <c r="F77" i="7"/>
  <c r="E77" i="7"/>
  <c r="D77" i="7"/>
  <c r="C77" i="7"/>
  <c r="T76" i="7"/>
  <c r="S76" i="7"/>
  <c r="R76" i="7"/>
  <c r="Q76" i="7"/>
  <c r="M76" i="7"/>
  <c r="L76" i="7"/>
  <c r="K76" i="7"/>
  <c r="J76" i="7"/>
  <c r="F76" i="7"/>
  <c r="E76" i="7"/>
  <c r="D76" i="7"/>
  <c r="C76" i="7"/>
  <c r="T75" i="7"/>
  <c r="S75" i="7"/>
  <c r="R75" i="7"/>
  <c r="Q75" i="7"/>
  <c r="M75" i="7"/>
  <c r="L75" i="7"/>
  <c r="K75" i="7"/>
  <c r="J75" i="7"/>
  <c r="F75" i="7"/>
  <c r="E75" i="7"/>
  <c r="D75" i="7"/>
  <c r="C75" i="7"/>
  <c r="T74" i="7"/>
  <c r="S74" i="7"/>
  <c r="R74" i="7"/>
  <c r="Q74" i="7"/>
  <c r="M74" i="7"/>
  <c r="L74" i="7"/>
  <c r="K74" i="7"/>
  <c r="J74" i="7"/>
  <c r="F74" i="7"/>
  <c r="E74" i="7"/>
  <c r="D74" i="7"/>
  <c r="C74" i="7"/>
  <c r="T73" i="7"/>
  <c r="S73" i="7"/>
  <c r="R73" i="7"/>
  <c r="Q73" i="7"/>
  <c r="M73" i="7"/>
  <c r="L73" i="7"/>
  <c r="K73" i="7"/>
  <c r="J73" i="7"/>
  <c r="F73" i="7"/>
  <c r="E73" i="7"/>
  <c r="D73" i="7"/>
  <c r="C73" i="7"/>
  <c r="T72" i="7"/>
  <c r="S72" i="7"/>
  <c r="R72" i="7"/>
  <c r="Q72" i="7"/>
  <c r="M72" i="7"/>
  <c r="L72" i="7"/>
  <c r="K72" i="7"/>
  <c r="J72" i="7"/>
  <c r="F72" i="7"/>
  <c r="E72" i="7"/>
  <c r="D72" i="7"/>
  <c r="C72" i="7"/>
  <c r="T71" i="7"/>
  <c r="S71" i="7"/>
  <c r="R71" i="7"/>
  <c r="Q71" i="7"/>
  <c r="M71" i="7"/>
  <c r="L71" i="7"/>
  <c r="K71" i="7"/>
  <c r="J71" i="7"/>
  <c r="F71" i="7"/>
  <c r="E71" i="7"/>
  <c r="D71" i="7"/>
  <c r="C71" i="7"/>
  <c r="T70" i="7"/>
  <c r="S70" i="7"/>
  <c r="R70" i="7"/>
  <c r="Q70" i="7"/>
  <c r="M70" i="7"/>
  <c r="L70" i="7"/>
  <c r="K70" i="7"/>
  <c r="J70" i="7"/>
  <c r="F70" i="7"/>
  <c r="E70" i="7"/>
  <c r="D70" i="7"/>
  <c r="C70" i="7"/>
  <c r="T69" i="7"/>
  <c r="S69" i="7"/>
  <c r="R69" i="7"/>
  <c r="Q69" i="7"/>
  <c r="M69" i="7"/>
  <c r="L69" i="7"/>
  <c r="K69" i="7"/>
  <c r="J69" i="7"/>
  <c r="F69" i="7"/>
  <c r="E69" i="7"/>
  <c r="D69" i="7"/>
  <c r="C69" i="7"/>
  <c r="T68" i="7"/>
  <c r="S68" i="7"/>
  <c r="R68" i="7"/>
  <c r="Q68" i="7"/>
  <c r="M68" i="7"/>
  <c r="L68" i="7"/>
  <c r="K68" i="7"/>
  <c r="J68" i="7"/>
  <c r="F68" i="7"/>
  <c r="E68" i="7"/>
  <c r="D68" i="7"/>
  <c r="C68" i="7"/>
  <c r="T67" i="7"/>
  <c r="S67" i="7"/>
  <c r="R67" i="7"/>
  <c r="Q67" i="7"/>
  <c r="M67" i="7"/>
  <c r="L67" i="7"/>
  <c r="K67" i="7"/>
  <c r="J67" i="7"/>
  <c r="F67" i="7"/>
  <c r="E67" i="7"/>
  <c r="D67" i="7"/>
  <c r="C67" i="7"/>
  <c r="T66" i="7"/>
  <c r="S66" i="7"/>
  <c r="R66" i="7"/>
  <c r="Q66" i="7"/>
  <c r="M66" i="7"/>
  <c r="L66" i="7"/>
  <c r="K66" i="7"/>
  <c r="J66" i="7"/>
  <c r="F66" i="7"/>
  <c r="E66" i="7"/>
  <c r="D66" i="7"/>
  <c r="C66" i="7"/>
  <c r="T65" i="7"/>
  <c r="S65" i="7"/>
  <c r="R65" i="7"/>
  <c r="Q65" i="7"/>
  <c r="M65" i="7"/>
  <c r="L65" i="7"/>
  <c r="K65" i="7"/>
  <c r="J65" i="7"/>
  <c r="F65" i="7"/>
  <c r="E65" i="7"/>
  <c r="D65" i="7"/>
  <c r="C65" i="7"/>
  <c r="T64" i="7"/>
  <c r="S64" i="7"/>
  <c r="R64" i="7"/>
  <c r="Q64" i="7"/>
  <c r="M64" i="7"/>
  <c r="L64" i="7"/>
  <c r="K64" i="7"/>
  <c r="J64" i="7"/>
  <c r="F64" i="7"/>
  <c r="E64" i="7"/>
  <c r="D64" i="7"/>
  <c r="C64" i="7"/>
  <c r="T63" i="7"/>
  <c r="S63" i="7"/>
  <c r="R63" i="7"/>
  <c r="Q63" i="7"/>
  <c r="M63" i="7"/>
  <c r="L63" i="7"/>
  <c r="K63" i="7"/>
  <c r="J63" i="7"/>
  <c r="F63" i="7"/>
  <c r="E63" i="7"/>
  <c r="D63" i="7"/>
  <c r="C63" i="7"/>
  <c r="T62" i="7"/>
  <c r="S62" i="7"/>
  <c r="R62" i="7"/>
  <c r="Q62" i="7"/>
  <c r="M62" i="7"/>
  <c r="L62" i="7"/>
  <c r="K62" i="7"/>
  <c r="J62" i="7"/>
  <c r="F62" i="7"/>
  <c r="E62" i="7"/>
  <c r="D62" i="7"/>
  <c r="C62" i="7"/>
  <c r="T61" i="7"/>
  <c r="S61" i="7"/>
  <c r="R61" i="7"/>
  <c r="Q61" i="7"/>
  <c r="M61" i="7"/>
  <c r="L61" i="7"/>
  <c r="K61" i="7"/>
  <c r="J61" i="7"/>
  <c r="F61" i="7"/>
  <c r="E61" i="7"/>
  <c r="D61" i="7"/>
  <c r="C61" i="7"/>
  <c r="T60" i="7"/>
  <c r="S60" i="7"/>
  <c r="R60" i="7"/>
  <c r="Q60" i="7"/>
  <c r="M60" i="7"/>
  <c r="L60" i="7"/>
  <c r="K60" i="7"/>
  <c r="J60" i="7"/>
  <c r="F60" i="7"/>
  <c r="E60" i="7"/>
  <c r="D60" i="7"/>
  <c r="C60" i="7"/>
  <c r="T59" i="7"/>
  <c r="S59" i="7"/>
  <c r="R59" i="7"/>
  <c r="Q59" i="7"/>
  <c r="M59" i="7"/>
  <c r="L59" i="7"/>
  <c r="K59" i="7"/>
  <c r="J59" i="7"/>
  <c r="F59" i="7"/>
  <c r="E59" i="7"/>
  <c r="D59" i="7"/>
  <c r="C59" i="7"/>
  <c r="T58" i="7"/>
  <c r="S58" i="7"/>
  <c r="R58" i="7"/>
  <c r="Q58" i="7"/>
  <c r="M58" i="7"/>
  <c r="L58" i="7"/>
  <c r="K58" i="7"/>
  <c r="J58" i="7"/>
  <c r="F58" i="7"/>
  <c r="E58" i="7"/>
  <c r="D58" i="7"/>
  <c r="C58" i="7"/>
  <c r="T57" i="7"/>
  <c r="S57" i="7"/>
  <c r="R57" i="7"/>
  <c r="Q57" i="7"/>
  <c r="M57" i="7"/>
  <c r="L57" i="7"/>
  <c r="K57" i="7"/>
  <c r="J57" i="7"/>
  <c r="F57" i="7"/>
  <c r="E57" i="7"/>
  <c r="D57" i="7"/>
  <c r="C57" i="7"/>
  <c r="T56" i="7"/>
  <c r="S56" i="7"/>
  <c r="R56" i="7"/>
  <c r="Q56" i="7"/>
  <c r="M56" i="7"/>
  <c r="L56" i="7"/>
  <c r="K56" i="7"/>
  <c r="J56" i="7"/>
  <c r="F56" i="7"/>
  <c r="E56" i="7"/>
  <c r="D56" i="7"/>
  <c r="C56" i="7"/>
  <c r="T55" i="7"/>
  <c r="S55" i="7"/>
  <c r="R55" i="7"/>
  <c r="Q55" i="7"/>
  <c r="M55" i="7"/>
  <c r="L55" i="7"/>
  <c r="K55" i="7"/>
  <c r="J55" i="7"/>
  <c r="F55" i="7"/>
  <c r="E55" i="7"/>
  <c r="D55" i="7"/>
  <c r="C55" i="7"/>
  <c r="T54" i="7"/>
  <c r="S54" i="7"/>
  <c r="R54" i="7"/>
  <c r="Q54" i="7"/>
  <c r="M54" i="7"/>
  <c r="L54" i="7"/>
  <c r="K54" i="7"/>
  <c r="J54" i="7"/>
  <c r="F54" i="7"/>
  <c r="E54" i="7"/>
  <c r="D54" i="7"/>
  <c r="C54" i="7"/>
  <c r="T53" i="7"/>
  <c r="S53" i="7"/>
  <c r="R53" i="7"/>
  <c r="Q53" i="7"/>
  <c r="M53" i="7"/>
  <c r="L53" i="7"/>
  <c r="K53" i="7"/>
  <c r="J53" i="7"/>
  <c r="F53" i="7"/>
  <c r="E53" i="7"/>
  <c r="D53" i="7"/>
  <c r="C53" i="7"/>
  <c r="T52" i="7"/>
  <c r="S52" i="7"/>
  <c r="R52" i="7"/>
  <c r="R98" i="7" s="1"/>
  <c r="K206" i="7" s="1"/>
  <c r="Q52" i="7"/>
  <c r="M52" i="7"/>
  <c r="M98" i="7" s="1"/>
  <c r="M204" i="7" s="1"/>
  <c r="L52" i="7"/>
  <c r="L98" i="7" s="1"/>
  <c r="L204" i="7" s="1"/>
  <c r="K52" i="7"/>
  <c r="J52" i="7"/>
  <c r="F52" i="7"/>
  <c r="E52" i="7"/>
  <c r="D52" i="7"/>
  <c r="D98" i="7" s="1"/>
  <c r="C52" i="7"/>
  <c r="A50" i="7"/>
  <c r="T48" i="7"/>
  <c r="S48" i="7"/>
  <c r="R48" i="7"/>
  <c r="Q48" i="7"/>
  <c r="M48" i="7"/>
  <c r="L48" i="7"/>
  <c r="K48" i="7"/>
  <c r="J48" i="7"/>
  <c r="F48" i="7"/>
  <c r="E48" i="7"/>
  <c r="D48" i="7"/>
  <c r="C48" i="7"/>
  <c r="T47" i="7"/>
  <c r="S47" i="7"/>
  <c r="R47" i="7"/>
  <c r="Q47" i="7"/>
  <c r="M47" i="7"/>
  <c r="L47" i="7"/>
  <c r="K47" i="7"/>
  <c r="J47" i="7"/>
  <c r="F47" i="7"/>
  <c r="E47" i="7"/>
  <c r="D47" i="7"/>
  <c r="C47" i="7"/>
  <c r="T46" i="7"/>
  <c r="S46" i="7"/>
  <c r="R46" i="7"/>
  <c r="Q46" i="7"/>
  <c r="M46" i="7"/>
  <c r="L46" i="7"/>
  <c r="K46" i="7"/>
  <c r="J46" i="7"/>
  <c r="F46" i="7"/>
  <c r="E46" i="7"/>
  <c r="D46" i="7"/>
  <c r="C46" i="7"/>
  <c r="T45" i="7"/>
  <c r="S45" i="7"/>
  <c r="R45" i="7"/>
  <c r="Q45" i="7"/>
  <c r="M45" i="7"/>
  <c r="L45" i="7"/>
  <c r="K45" i="7"/>
  <c r="J45" i="7"/>
  <c r="F45" i="7"/>
  <c r="E45" i="7"/>
  <c r="D45" i="7"/>
  <c r="C45" i="7"/>
  <c r="T44" i="7"/>
  <c r="S44" i="7"/>
  <c r="R44" i="7"/>
  <c r="Q44" i="7"/>
  <c r="M44" i="7"/>
  <c r="L44" i="7"/>
  <c r="K44" i="7"/>
  <c r="J44" i="7"/>
  <c r="F44" i="7"/>
  <c r="E44" i="7"/>
  <c r="D44" i="7"/>
  <c r="C44" i="7"/>
  <c r="T43" i="7"/>
  <c r="S43" i="7"/>
  <c r="R43" i="7"/>
  <c r="Q43" i="7"/>
  <c r="M43" i="7"/>
  <c r="L43" i="7"/>
  <c r="K43" i="7"/>
  <c r="J43" i="7"/>
  <c r="F43" i="7"/>
  <c r="E43" i="7"/>
  <c r="D43" i="7"/>
  <c r="C43" i="7"/>
  <c r="T42" i="7"/>
  <c r="S42" i="7"/>
  <c r="R42" i="7"/>
  <c r="Q42" i="7"/>
  <c r="M42" i="7"/>
  <c r="L42" i="7"/>
  <c r="K42" i="7"/>
  <c r="J42" i="7"/>
  <c r="F42" i="7"/>
  <c r="E42" i="7"/>
  <c r="D42" i="7"/>
  <c r="C42" i="7"/>
  <c r="T41" i="7"/>
  <c r="S41" i="7"/>
  <c r="R41" i="7"/>
  <c r="Q41" i="7"/>
  <c r="M41" i="7"/>
  <c r="L41" i="7"/>
  <c r="K41" i="7"/>
  <c r="J41" i="7"/>
  <c r="F41" i="7"/>
  <c r="E41" i="7"/>
  <c r="D41" i="7"/>
  <c r="C41" i="7"/>
  <c r="T40" i="7"/>
  <c r="S40" i="7"/>
  <c r="R40" i="7"/>
  <c r="Q40" i="7"/>
  <c r="M40" i="7"/>
  <c r="L40" i="7"/>
  <c r="K40" i="7"/>
  <c r="J40" i="7"/>
  <c r="F40" i="7"/>
  <c r="E40" i="7"/>
  <c r="D40" i="7"/>
  <c r="C40" i="7"/>
  <c r="T39" i="7"/>
  <c r="S39" i="7"/>
  <c r="R39" i="7"/>
  <c r="Q39" i="7"/>
  <c r="M39" i="7"/>
  <c r="L39" i="7"/>
  <c r="K39" i="7"/>
  <c r="J39" i="7"/>
  <c r="F39" i="7"/>
  <c r="E39" i="7"/>
  <c r="D39" i="7"/>
  <c r="C39" i="7"/>
  <c r="T38" i="7"/>
  <c r="S38" i="7"/>
  <c r="R38" i="7"/>
  <c r="Q38" i="7"/>
  <c r="M38" i="7"/>
  <c r="L38" i="7"/>
  <c r="K38" i="7"/>
  <c r="J38" i="7"/>
  <c r="F38" i="7"/>
  <c r="E38" i="7"/>
  <c r="D38" i="7"/>
  <c r="C38" i="7"/>
  <c r="T37" i="7"/>
  <c r="S37" i="7"/>
  <c r="R37" i="7"/>
  <c r="Q37" i="7"/>
  <c r="M37" i="7"/>
  <c r="L37" i="7"/>
  <c r="K37" i="7"/>
  <c r="J37" i="7"/>
  <c r="F37" i="7"/>
  <c r="E37" i="7"/>
  <c r="D37" i="7"/>
  <c r="C37" i="7"/>
  <c r="T36" i="7"/>
  <c r="S36" i="7"/>
  <c r="R36" i="7"/>
  <c r="Q36" i="7"/>
  <c r="M36" i="7"/>
  <c r="L36" i="7"/>
  <c r="K36" i="7"/>
  <c r="J36" i="7"/>
  <c r="F36" i="7"/>
  <c r="E36" i="7"/>
  <c r="D36" i="7"/>
  <c r="C36" i="7"/>
  <c r="T35" i="7"/>
  <c r="S35" i="7"/>
  <c r="R35" i="7"/>
  <c r="Q35" i="7"/>
  <c r="M35" i="7"/>
  <c r="L35" i="7"/>
  <c r="K35" i="7"/>
  <c r="J35" i="7"/>
  <c r="F35" i="7"/>
  <c r="E35" i="7"/>
  <c r="D35" i="7"/>
  <c r="C35" i="7"/>
  <c r="T34" i="7"/>
  <c r="S34" i="7"/>
  <c r="R34" i="7"/>
  <c r="Q34" i="7"/>
  <c r="M34" i="7"/>
  <c r="L34" i="7"/>
  <c r="K34" i="7"/>
  <c r="J34" i="7"/>
  <c r="F34" i="7"/>
  <c r="E34" i="7"/>
  <c r="D34" i="7"/>
  <c r="C34" i="7"/>
  <c r="T33" i="7"/>
  <c r="S33" i="7"/>
  <c r="R33" i="7"/>
  <c r="Q33" i="7"/>
  <c r="M33" i="7"/>
  <c r="L33" i="7"/>
  <c r="K33" i="7"/>
  <c r="J33" i="7"/>
  <c r="F33" i="7"/>
  <c r="E33" i="7"/>
  <c r="D33" i="7"/>
  <c r="C33" i="7"/>
  <c r="T32" i="7"/>
  <c r="S32" i="7"/>
  <c r="R32" i="7"/>
  <c r="Q32" i="7"/>
  <c r="M32" i="7"/>
  <c r="L32" i="7"/>
  <c r="K32" i="7"/>
  <c r="J32" i="7"/>
  <c r="F32" i="7"/>
  <c r="E32" i="7"/>
  <c r="D32" i="7"/>
  <c r="C32" i="7"/>
  <c r="T31" i="7"/>
  <c r="S31" i="7"/>
  <c r="R31" i="7"/>
  <c r="Q31" i="7"/>
  <c r="M31" i="7"/>
  <c r="L31" i="7"/>
  <c r="K31" i="7"/>
  <c r="J31" i="7"/>
  <c r="F31" i="7"/>
  <c r="E31" i="7"/>
  <c r="D31" i="7"/>
  <c r="C31" i="7"/>
  <c r="T30" i="7"/>
  <c r="S30" i="7"/>
  <c r="R30" i="7"/>
  <c r="Q30" i="7"/>
  <c r="M30" i="7"/>
  <c r="L30" i="7"/>
  <c r="K30" i="7"/>
  <c r="J30" i="7"/>
  <c r="F30" i="7"/>
  <c r="E30" i="7"/>
  <c r="D30" i="7"/>
  <c r="C30" i="7"/>
  <c r="T29" i="7"/>
  <c r="S29" i="7"/>
  <c r="R29" i="7"/>
  <c r="Q29" i="7"/>
  <c r="M29" i="7"/>
  <c r="L29" i="7"/>
  <c r="K29" i="7"/>
  <c r="J29" i="7"/>
  <c r="F29" i="7"/>
  <c r="E29" i="7"/>
  <c r="D29" i="7"/>
  <c r="C29" i="7"/>
  <c r="T28" i="7"/>
  <c r="S28" i="7"/>
  <c r="R28" i="7"/>
  <c r="Q28" i="7"/>
  <c r="M28" i="7"/>
  <c r="L28" i="7"/>
  <c r="K28" i="7"/>
  <c r="J28" i="7"/>
  <c r="F28" i="7"/>
  <c r="E28" i="7"/>
  <c r="D28" i="7"/>
  <c r="C28" i="7"/>
  <c r="T27" i="7"/>
  <c r="S27" i="7"/>
  <c r="R27" i="7"/>
  <c r="Q27" i="7"/>
  <c r="M27" i="7"/>
  <c r="L27" i="7"/>
  <c r="K27" i="7"/>
  <c r="J27" i="7"/>
  <c r="F27" i="7"/>
  <c r="E27" i="7"/>
  <c r="D27" i="7"/>
  <c r="C27" i="7"/>
  <c r="T26" i="7"/>
  <c r="S26" i="7"/>
  <c r="R26" i="7"/>
  <c r="Q26" i="7"/>
  <c r="M26" i="7"/>
  <c r="L26" i="7"/>
  <c r="K26" i="7"/>
  <c r="J26" i="7"/>
  <c r="F26" i="7"/>
  <c r="E26" i="7"/>
  <c r="D26" i="7"/>
  <c r="C26" i="7"/>
  <c r="T25" i="7"/>
  <c r="S25" i="7"/>
  <c r="R25" i="7"/>
  <c r="Q25" i="7"/>
  <c r="M25" i="7"/>
  <c r="L25" i="7"/>
  <c r="K25" i="7"/>
  <c r="J25" i="7"/>
  <c r="F25" i="7"/>
  <c r="E25" i="7"/>
  <c r="D25" i="7"/>
  <c r="C25" i="7"/>
  <c r="T24" i="7"/>
  <c r="S24" i="7"/>
  <c r="R24" i="7"/>
  <c r="Q24" i="7"/>
  <c r="M24" i="7"/>
  <c r="L24" i="7"/>
  <c r="K24" i="7"/>
  <c r="J24" i="7"/>
  <c r="F24" i="7"/>
  <c r="E24" i="7"/>
  <c r="D24" i="7"/>
  <c r="C24" i="7"/>
  <c r="T23" i="7"/>
  <c r="S23" i="7"/>
  <c r="R23" i="7"/>
  <c r="Q23" i="7"/>
  <c r="M23" i="7"/>
  <c r="L23" i="7"/>
  <c r="K23" i="7"/>
  <c r="J23" i="7"/>
  <c r="F23" i="7"/>
  <c r="E23" i="7"/>
  <c r="D23" i="7"/>
  <c r="C23" i="7"/>
  <c r="T22" i="7"/>
  <c r="S22" i="7"/>
  <c r="R22" i="7"/>
  <c r="Q22" i="7"/>
  <c r="M22" i="7"/>
  <c r="L22" i="7"/>
  <c r="K22" i="7"/>
  <c r="J22" i="7"/>
  <c r="F22" i="7"/>
  <c r="E22" i="7"/>
  <c r="D22" i="7"/>
  <c r="C22" i="7"/>
  <c r="T21" i="7"/>
  <c r="S21" i="7"/>
  <c r="R21" i="7"/>
  <c r="Q21" i="7"/>
  <c r="M21" i="7"/>
  <c r="L21" i="7"/>
  <c r="K21" i="7"/>
  <c r="J21" i="7"/>
  <c r="F21" i="7"/>
  <c r="E21" i="7"/>
  <c r="D21" i="7"/>
  <c r="C21" i="7"/>
  <c r="T20" i="7"/>
  <c r="S20" i="7"/>
  <c r="R20" i="7"/>
  <c r="Q20" i="7"/>
  <c r="M20" i="7"/>
  <c r="L20" i="7"/>
  <c r="K20" i="7"/>
  <c r="J20" i="7"/>
  <c r="F20" i="7"/>
  <c r="E20" i="7"/>
  <c r="D20" i="7"/>
  <c r="C20" i="7"/>
  <c r="T19" i="7"/>
  <c r="S19" i="7"/>
  <c r="R19" i="7"/>
  <c r="Q19" i="7"/>
  <c r="M19" i="7"/>
  <c r="L19" i="7"/>
  <c r="K19" i="7"/>
  <c r="J19" i="7"/>
  <c r="F19" i="7"/>
  <c r="E19" i="7"/>
  <c r="D19" i="7"/>
  <c r="C19" i="7"/>
  <c r="T18" i="7"/>
  <c r="S18" i="7"/>
  <c r="R18" i="7"/>
  <c r="Q18" i="7"/>
  <c r="M18" i="7"/>
  <c r="L18" i="7"/>
  <c r="K18" i="7"/>
  <c r="J18" i="7"/>
  <c r="F18" i="7"/>
  <c r="E18" i="7"/>
  <c r="D18" i="7"/>
  <c r="C18" i="7"/>
  <c r="T17" i="7"/>
  <c r="S17" i="7"/>
  <c r="R17" i="7"/>
  <c r="Q17" i="7"/>
  <c r="M17" i="7"/>
  <c r="L17" i="7"/>
  <c r="K17" i="7"/>
  <c r="J17" i="7"/>
  <c r="F17" i="7"/>
  <c r="E17" i="7"/>
  <c r="D17" i="7"/>
  <c r="C17" i="7"/>
  <c r="T16" i="7"/>
  <c r="S16" i="7"/>
  <c r="R16" i="7"/>
  <c r="Q16" i="7"/>
  <c r="M16" i="7"/>
  <c r="L16" i="7"/>
  <c r="K16" i="7"/>
  <c r="J16" i="7"/>
  <c r="F16" i="7"/>
  <c r="E16" i="7"/>
  <c r="D16" i="7"/>
  <c r="C16" i="7"/>
  <c r="T15" i="7"/>
  <c r="S15" i="7"/>
  <c r="R15" i="7"/>
  <c r="Q15" i="7"/>
  <c r="M15" i="7"/>
  <c r="L15" i="7"/>
  <c r="K15" i="7"/>
  <c r="J15" i="7"/>
  <c r="F15" i="7"/>
  <c r="E15" i="7"/>
  <c r="D15" i="7"/>
  <c r="C15" i="7"/>
  <c r="T14" i="7"/>
  <c r="S14" i="7"/>
  <c r="R14" i="7"/>
  <c r="Q14" i="7"/>
  <c r="M14" i="7"/>
  <c r="L14" i="7"/>
  <c r="K14" i="7"/>
  <c r="J14" i="7"/>
  <c r="F14" i="7"/>
  <c r="E14" i="7"/>
  <c r="D14" i="7"/>
  <c r="C14" i="7"/>
  <c r="T13" i="7"/>
  <c r="S13" i="7"/>
  <c r="R13" i="7"/>
  <c r="Q13" i="7"/>
  <c r="M13" i="7"/>
  <c r="L13" i="7"/>
  <c r="K13" i="7"/>
  <c r="J13" i="7"/>
  <c r="F13" i="7"/>
  <c r="E13" i="7"/>
  <c r="D13" i="7"/>
  <c r="C13" i="7"/>
  <c r="T12" i="7"/>
  <c r="S12" i="7"/>
  <c r="R12" i="7"/>
  <c r="Q12" i="7"/>
  <c r="M12" i="7"/>
  <c r="L12" i="7"/>
  <c r="K12" i="7"/>
  <c r="J12" i="7"/>
  <c r="F12" i="7"/>
  <c r="E12" i="7"/>
  <c r="D12" i="7"/>
  <c r="C12" i="7"/>
  <c r="T11" i="7"/>
  <c r="S11" i="7"/>
  <c r="R11" i="7"/>
  <c r="Q11" i="7"/>
  <c r="M11" i="7"/>
  <c r="L11" i="7"/>
  <c r="K11" i="7"/>
  <c r="J11" i="7"/>
  <c r="F11" i="7"/>
  <c r="E11" i="7"/>
  <c r="D11" i="7"/>
  <c r="C11" i="7"/>
  <c r="T10" i="7"/>
  <c r="S10" i="7"/>
  <c r="R10" i="7"/>
  <c r="Q10" i="7"/>
  <c r="M10" i="7"/>
  <c r="L10" i="7"/>
  <c r="K10" i="7"/>
  <c r="J10" i="7"/>
  <c r="F10" i="7"/>
  <c r="E10" i="7"/>
  <c r="D10" i="7"/>
  <c r="C10" i="7"/>
  <c r="T9" i="7"/>
  <c r="S9" i="7"/>
  <c r="R9" i="7"/>
  <c r="Q9" i="7"/>
  <c r="M9" i="7"/>
  <c r="L9" i="7"/>
  <c r="K9" i="7"/>
  <c r="J9" i="7"/>
  <c r="F9" i="7"/>
  <c r="E9" i="7"/>
  <c r="D9" i="7"/>
  <c r="C9" i="7"/>
  <c r="T8" i="7"/>
  <c r="S8" i="7"/>
  <c r="R8" i="7"/>
  <c r="Q8" i="7"/>
  <c r="M8" i="7"/>
  <c r="L8" i="7"/>
  <c r="K8" i="7"/>
  <c r="J8" i="7"/>
  <c r="F8" i="7"/>
  <c r="E8" i="7"/>
  <c r="D8" i="7"/>
  <c r="C8" i="7"/>
  <c r="T7" i="7"/>
  <c r="S7" i="7"/>
  <c r="R7" i="7"/>
  <c r="Q7" i="7"/>
  <c r="M7" i="7"/>
  <c r="L7" i="7"/>
  <c r="K7" i="7"/>
  <c r="J7" i="7"/>
  <c r="F7" i="7"/>
  <c r="E7" i="7"/>
  <c r="D7" i="7"/>
  <c r="C7" i="7"/>
  <c r="T6" i="7"/>
  <c r="S6" i="7"/>
  <c r="R6" i="7"/>
  <c r="Q6" i="7"/>
  <c r="M6" i="7"/>
  <c r="L6" i="7"/>
  <c r="K6" i="7"/>
  <c r="J6" i="7"/>
  <c r="F6" i="7"/>
  <c r="E6" i="7"/>
  <c r="D6" i="7"/>
  <c r="C6" i="7"/>
  <c r="T5" i="7"/>
  <c r="S5" i="7"/>
  <c r="R5" i="7"/>
  <c r="Q5" i="7"/>
  <c r="M5" i="7"/>
  <c r="L5" i="7"/>
  <c r="K5" i="7"/>
  <c r="J5" i="7"/>
  <c r="F5" i="7"/>
  <c r="E5" i="7"/>
  <c r="D5" i="7"/>
  <c r="C5" i="7"/>
  <c r="T4" i="7"/>
  <c r="S4" i="7"/>
  <c r="R4" i="7"/>
  <c r="Q4" i="7"/>
  <c r="M4" i="7"/>
  <c r="L4" i="7"/>
  <c r="K4" i="7"/>
  <c r="J4" i="7"/>
  <c r="F4" i="7"/>
  <c r="E4" i="7"/>
  <c r="D4" i="7"/>
  <c r="C4" i="7"/>
  <c r="T3" i="7"/>
  <c r="S3" i="7"/>
  <c r="R3" i="7"/>
  <c r="Q3" i="7"/>
  <c r="M3" i="7"/>
  <c r="L3" i="7"/>
  <c r="K3" i="7"/>
  <c r="J3" i="7"/>
  <c r="F3" i="7"/>
  <c r="E3" i="7"/>
  <c r="D3" i="7"/>
  <c r="C3" i="7"/>
  <c r="T195" i="5"/>
  <c r="S195" i="5"/>
  <c r="R195" i="5"/>
  <c r="Q195" i="5"/>
  <c r="M195" i="5"/>
  <c r="L195" i="5"/>
  <c r="K195" i="5"/>
  <c r="J195" i="5"/>
  <c r="F195" i="5"/>
  <c r="E195" i="5"/>
  <c r="D195" i="5"/>
  <c r="C195" i="5"/>
  <c r="T194" i="5"/>
  <c r="S194" i="5"/>
  <c r="R194" i="5"/>
  <c r="Q194" i="5"/>
  <c r="M194" i="5"/>
  <c r="L194" i="5"/>
  <c r="K194" i="5"/>
  <c r="J194" i="5"/>
  <c r="F194" i="5"/>
  <c r="E194" i="5"/>
  <c r="D194" i="5"/>
  <c r="C194" i="5"/>
  <c r="T193" i="5"/>
  <c r="S193" i="5"/>
  <c r="R193" i="5"/>
  <c r="Q193" i="5"/>
  <c r="M193" i="5"/>
  <c r="L193" i="5"/>
  <c r="K193" i="5"/>
  <c r="J193" i="5"/>
  <c r="F193" i="5"/>
  <c r="E193" i="5"/>
  <c r="D193" i="5"/>
  <c r="C193" i="5"/>
  <c r="T192" i="5"/>
  <c r="S192" i="5"/>
  <c r="R192" i="5"/>
  <c r="Q192" i="5"/>
  <c r="M192" i="5"/>
  <c r="L192" i="5"/>
  <c r="K192" i="5"/>
  <c r="J192" i="5"/>
  <c r="F192" i="5"/>
  <c r="E192" i="5"/>
  <c r="D192" i="5"/>
  <c r="C192" i="5"/>
  <c r="T191" i="5"/>
  <c r="S191" i="5"/>
  <c r="R191" i="5"/>
  <c r="Q191" i="5"/>
  <c r="M191" i="5"/>
  <c r="L191" i="5"/>
  <c r="K191" i="5"/>
  <c r="J191" i="5"/>
  <c r="F191" i="5"/>
  <c r="E191" i="5"/>
  <c r="D191" i="5"/>
  <c r="C191" i="5"/>
  <c r="T190" i="5"/>
  <c r="S190" i="5"/>
  <c r="R190" i="5"/>
  <c r="Q190" i="5"/>
  <c r="M190" i="5"/>
  <c r="L190" i="5"/>
  <c r="K190" i="5"/>
  <c r="J190" i="5"/>
  <c r="F190" i="5"/>
  <c r="E190" i="5"/>
  <c r="D190" i="5"/>
  <c r="C190" i="5"/>
  <c r="T189" i="5"/>
  <c r="S189" i="5"/>
  <c r="R189" i="5"/>
  <c r="Q189" i="5"/>
  <c r="M189" i="5"/>
  <c r="L189" i="5"/>
  <c r="K189" i="5"/>
  <c r="J189" i="5"/>
  <c r="F189" i="5"/>
  <c r="E189" i="5"/>
  <c r="D189" i="5"/>
  <c r="C189" i="5"/>
  <c r="T188" i="5"/>
  <c r="S188" i="5"/>
  <c r="R188" i="5"/>
  <c r="Q188" i="5"/>
  <c r="M188" i="5"/>
  <c r="L188" i="5"/>
  <c r="K188" i="5"/>
  <c r="J188" i="5"/>
  <c r="F188" i="5"/>
  <c r="E188" i="5"/>
  <c r="D188" i="5"/>
  <c r="C188" i="5"/>
  <c r="T187" i="5"/>
  <c r="S187" i="5"/>
  <c r="R187" i="5"/>
  <c r="Q187" i="5"/>
  <c r="M187" i="5"/>
  <c r="L187" i="5"/>
  <c r="K187" i="5"/>
  <c r="J187" i="5"/>
  <c r="F187" i="5"/>
  <c r="E187" i="5"/>
  <c r="D187" i="5"/>
  <c r="C187" i="5"/>
  <c r="T186" i="5"/>
  <c r="S186" i="5"/>
  <c r="R186" i="5"/>
  <c r="Q186" i="5"/>
  <c r="M186" i="5"/>
  <c r="L186" i="5"/>
  <c r="K186" i="5"/>
  <c r="J186" i="5"/>
  <c r="F186" i="5"/>
  <c r="E186" i="5"/>
  <c r="D186" i="5"/>
  <c r="C186" i="5"/>
  <c r="T185" i="5"/>
  <c r="S185" i="5"/>
  <c r="R185" i="5"/>
  <c r="Q185" i="5"/>
  <c r="M185" i="5"/>
  <c r="L185" i="5"/>
  <c r="K185" i="5"/>
  <c r="J185" i="5"/>
  <c r="F185" i="5"/>
  <c r="E185" i="5"/>
  <c r="D185" i="5"/>
  <c r="C185" i="5"/>
  <c r="T184" i="5"/>
  <c r="S184" i="5"/>
  <c r="R184" i="5"/>
  <c r="Q184" i="5"/>
  <c r="M184" i="5"/>
  <c r="L184" i="5"/>
  <c r="K184" i="5"/>
  <c r="J184" i="5"/>
  <c r="F184" i="5"/>
  <c r="E184" i="5"/>
  <c r="D184" i="5"/>
  <c r="C184" i="5"/>
  <c r="T183" i="5"/>
  <c r="S183" i="5"/>
  <c r="R183" i="5"/>
  <c r="Q183" i="5"/>
  <c r="M183" i="5"/>
  <c r="L183" i="5"/>
  <c r="K183" i="5"/>
  <c r="J183" i="5"/>
  <c r="F183" i="5"/>
  <c r="E183" i="5"/>
  <c r="D183" i="5"/>
  <c r="C183" i="5"/>
  <c r="T182" i="5"/>
  <c r="S182" i="5"/>
  <c r="R182" i="5"/>
  <c r="Q182" i="5"/>
  <c r="M182" i="5"/>
  <c r="L182" i="5"/>
  <c r="K182" i="5"/>
  <c r="J182" i="5"/>
  <c r="J196" i="5" s="1"/>
  <c r="Q212" i="5" s="1"/>
  <c r="F182" i="5"/>
  <c r="F196" i="5" s="1"/>
  <c r="T216" i="5" s="1"/>
  <c r="E182" i="5"/>
  <c r="E196" i="5" s="1"/>
  <c r="S216" i="5" s="1"/>
  <c r="D182" i="5"/>
  <c r="D196" i="5" s="1"/>
  <c r="R216" i="5" s="1"/>
  <c r="C182" i="5"/>
  <c r="C196" i="5" s="1"/>
  <c r="Q216" i="5" s="1"/>
  <c r="T181" i="5"/>
  <c r="S181" i="5"/>
  <c r="R181" i="5"/>
  <c r="Q181" i="5"/>
  <c r="M181" i="5"/>
  <c r="L181" i="5"/>
  <c r="K181" i="5"/>
  <c r="J181" i="5"/>
  <c r="T180" i="5"/>
  <c r="S180" i="5"/>
  <c r="R180" i="5"/>
  <c r="Q180" i="5"/>
  <c r="M180" i="5"/>
  <c r="L180" i="5"/>
  <c r="K180" i="5"/>
  <c r="J180" i="5"/>
  <c r="T179" i="5"/>
  <c r="S179" i="5"/>
  <c r="R179" i="5"/>
  <c r="Q179" i="5"/>
  <c r="M179" i="5"/>
  <c r="L179" i="5"/>
  <c r="K179" i="5"/>
  <c r="J179" i="5"/>
  <c r="T178" i="5"/>
  <c r="S178" i="5"/>
  <c r="R178" i="5"/>
  <c r="Q178" i="5"/>
  <c r="M178" i="5"/>
  <c r="L178" i="5"/>
  <c r="K178" i="5"/>
  <c r="J178" i="5"/>
  <c r="T177" i="5"/>
  <c r="S177" i="5"/>
  <c r="R177" i="5"/>
  <c r="Q177" i="5"/>
  <c r="M177" i="5"/>
  <c r="L177" i="5"/>
  <c r="K177" i="5"/>
  <c r="J177" i="5"/>
  <c r="T176" i="5"/>
  <c r="S176" i="5"/>
  <c r="R176" i="5"/>
  <c r="Q176" i="5"/>
  <c r="M176" i="5"/>
  <c r="L176" i="5"/>
  <c r="K176" i="5"/>
  <c r="J176" i="5"/>
  <c r="T175" i="5"/>
  <c r="S175" i="5"/>
  <c r="R175" i="5"/>
  <c r="Q175" i="5"/>
  <c r="M175" i="5"/>
  <c r="L175" i="5"/>
  <c r="K175" i="5"/>
  <c r="J175" i="5"/>
  <c r="T174" i="5"/>
  <c r="S174" i="5"/>
  <c r="R174" i="5"/>
  <c r="Q174" i="5"/>
  <c r="M174" i="5"/>
  <c r="M196" i="5" s="1"/>
  <c r="T212" i="5" s="1"/>
  <c r="L174" i="5"/>
  <c r="L196" i="5" s="1"/>
  <c r="S212" i="5" s="1"/>
  <c r="K174" i="5"/>
  <c r="K196" i="5" s="1"/>
  <c r="R212" i="5" s="1"/>
  <c r="J174" i="5"/>
  <c r="T173" i="5"/>
  <c r="S173" i="5"/>
  <c r="R173" i="5"/>
  <c r="Q173" i="5"/>
  <c r="T172" i="5"/>
  <c r="S172" i="5"/>
  <c r="R172" i="5"/>
  <c r="Q172" i="5"/>
  <c r="T171" i="5"/>
  <c r="T196" i="5" s="1"/>
  <c r="T218" i="5" s="1"/>
  <c r="S171" i="5"/>
  <c r="S196" i="5" s="1"/>
  <c r="S218" i="5" s="1"/>
  <c r="R171" i="5"/>
  <c r="R196" i="5" s="1"/>
  <c r="R218" i="5" s="1"/>
  <c r="Q171" i="5"/>
  <c r="Q196" i="5" s="1"/>
  <c r="Q218" i="5" s="1"/>
  <c r="T146" i="5"/>
  <c r="S146" i="5"/>
  <c r="R146" i="5"/>
  <c r="Q146" i="5"/>
  <c r="M146" i="5"/>
  <c r="L146" i="5"/>
  <c r="K146" i="5"/>
  <c r="J146" i="5"/>
  <c r="F146" i="5"/>
  <c r="E146" i="5"/>
  <c r="D146" i="5"/>
  <c r="C146" i="5"/>
  <c r="T145" i="5"/>
  <c r="S145" i="5"/>
  <c r="R145" i="5"/>
  <c r="Q145" i="5"/>
  <c r="M145" i="5"/>
  <c r="L145" i="5"/>
  <c r="K145" i="5"/>
  <c r="J145" i="5"/>
  <c r="F145" i="5"/>
  <c r="E145" i="5"/>
  <c r="D145" i="5"/>
  <c r="C145" i="5"/>
  <c r="T144" i="5"/>
  <c r="S144" i="5"/>
  <c r="R144" i="5"/>
  <c r="Q144" i="5"/>
  <c r="M144" i="5"/>
  <c r="L144" i="5"/>
  <c r="K144" i="5"/>
  <c r="J144" i="5"/>
  <c r="F144" i="5"/>
  <c r="E144" i="5"/>
  <c r="D144" i="5"/>
  <c r="C144" i="5"/>
  <c r="T143" i="5"/>
  <c r="S143" i="5"/>
  <c r="R143" i="5"/>
  <c r="Q143" i="5"/>
  <c r="M143" i="5"/>
  <c r="L143" i="5"/>
  <c r="K143" i="5"/>
  <c r="J143" i="5"/>
  <c r="F143" i="5"/>
  <c r="E143" i="5"/>
  <c r="D143" i="5"/>
  <c r="C143" i="5"/>
  <c r="T142" i="5"/>
  <c r="S142" i="5"/>
  <c r="R142" i="5"/>
  <c r="Q142" i="5"/>
  <c r="M142" i="5"/>
  <c r="L142" i="5"/>
  <c r="K142" i="5"/>
  <c r="J142" i="5"/>
  <c r="F142" i="5"/>
  <c r="E142" i="5"/>
  <c r="D142" i="5"/>
  <c r="C142" i="5"/>
  <c r="T141" i="5"/>
  <c r="T147" i="5" s="1"/>
  <c r="T215" i="5" s="1"/>
  <c r="S141" i="5"/>
  <c r="S147" i="5" s="1"/>
  <c r="S215" i="5" s="1"/>
  <c r="R141" i="5"/>
  <c r="R147" i="5" s="1"/>
  <c r="R215" i="5" s="1"/>
  <c r="Q141" i="5"/>
  <c r="Q147" i="5" s="1"/>
  <c r="Q215" i="5" s="1"/>
  <c r="M141" i="5"/>
  <c r="L141" i="5"/>
  <c r="K141" i="5"/>
  <c r="J141" i="5"/>
  <c r="F141" i="5"/>
  <c r="E141" i="5"/>
  <c r="D141" i="5"/>
  <c r="C141" i="5"/>
  <c r="M140" i="5"/>
  <c r="L140" i="5"/>
  <c r="K140" i="5"/>
  <c r="J140" i="5"/>
  <c r="F140" i="5"/>
  <c r="E140" i="5"/>
  <c r="D140" i="5"/>
  <c r="C140" i="5"/>
  <c r="M139" i="5"/>
  <c r="L139" i="5"/>
  <c r="K139" i="5"/>
  <c r="J139" i="5"/>
  <c r="F139" i="5"/>
  <c r="E139" i="5"/>
  <c r="D139" i="5"/>
  <c r="C139" i="5"/>
  <c r="M138" i="5"/>
  <c r="L138" i="5"/>
  <c r="K138" i="5"/>
  <c r="J138" i="5"/>
  <c r="F138" i="5"/>
  <c r="E138" i="5"/>
  <c r="D138" i="5"/>
  <c r="C138" i="5"/>
  <c r="M137" i="5"/>
  <c r="L137" i="5"/>
  <c r="K137" i="5"/>
  <c r="J137" i="5"/>
  <c r="F137" i="5"/>
  <c r="E137" i="5"/>
  <c r="D137" i="5"/>
  <c r="C137" i="5"/>
  <c r="M136" i="5"/>
  <c r="L136" i="5"/>
  <c r="K136" i="5"/>
  <c r="J136" i="5"/>
  <c r="F136" i="5"/>
  <c r="E136" i="5"/>
  <c r="D136" i="5"/>
  <c r="C136" i="5"/>
  <c r="M135" i="5"/>
  <c r="L135" i="5"/>
  <c r="K135" i="5"/>
  <c r="J135" i="5"/>
  <c r="F135" i="5"/>
  <c r="E135" i="5"/>
  <c r="D135" i="5"/>
  <c r="C135" i="5"/>
  <c r="M134" i="5"/>
  <c r="L134" i="5"/>
  <c r="K134" i="5"/>
  <c r="J134" i="5"/>
  <c r="F134" i="5"/>
  <c r="E134" i="5"/>
  <c r="D134" i="5"/>
  <c r="C134" i="5"/>
  <c r="M133" i="5"/>
  <c r="L133" i="5"/>
  <c r="K133" i="5"/>
  <c r="J133" i="5"/>
  <c r="F133" i="5"/>
  <c r="E133" i="5"/>
  <c r="D133" i="5"/>
  <c r="C133" i="5"/>
  <c r="M132" i="5"/>
  <c r="L132" i="5"/>
  <c r="K132" i="5"/>
  <c r="J132" i="5"/>
  <c r="F132" i="5"/>
  <c r="E132" i="5"/>
  <c r="D132" i="5"/>
  <c r="C132" i="5"/>
  <c r="M131" i="5"/>
  <c r="L131" i="5"/>
  <c r="K131" i="5"/>
  <c r="J131" i="5"/>
  <c r="F131" i="5"/>
  <c r="E131" i="5"/>
  <c r="D131" i="5"/>
  <c r="C131" i="5"/>
  <c r="M130" i="5"/>
  <c r="L130" i="5"/>
  <c r="K130" i="5"/>
  <c r="J130" i="5"/>
  <c r="F130" i="5"/>
  <c r="E130" i="5"/>
  <c r="D130" i="5"/>
  <c r="C130" i="5"/>
  <c r="M129" i="5"/>
  <c r="L129" i="5"/>
  <c r="K129" i="5"/>
  <c r="J129" i="5"/>
  <c r="F129" i="5"/>
  <c r="E129" i="5"/>
  <c r="D129" i="5"/>
  <c r="C129" i="5"/>
  <c r="M128" i="5"/>
  <c r="L128" i="5"/>
  <c r="K128" i="5"/>
  <c r="J128" i="5"/>
  <c r="F128" i="5"/>
  <c r="F147" i="5" s="1"/>
  <c r="T214" i="5" s="1"/>
  <c r="E128" i="5"/>
  <c r="E147" i="5" s="1"/>
  <c r="S214" i="5" s="1"/>
  <c r="D128" i="5"/>
  <c r="D147" i="5" s="1"/>
  <c r="R214" i="5" s="1"/>
  <c r="C128" i="5"/>
  <c r="C147" i="5" s="1"/>
  <c r="Q214" i="5" s="1"/>
  <c r="M127" i="5"/>
  <c r="L127" i="5"/>
  <c r="K127" i="5"/>
  <c r="J127" i="5"/>
  <c r="M126" i="5"/>
  <c r="L126" i="5"/>
  <c r="K126" i="5"/>
  <c r="J126" i="5"/>
  <c r="M125" i="5"/>
  <c r="L125" i="5"/>
  <c r="K125" i="5"/>
  <c r="J125" i="5"/>
  <c r="M124" i="5"/>
  <c r="L124" i="5"/>
  <c r="K124" i="5"/>
  <c r="J124" i="5"/>
  <c r="M123" i="5"/>
  <c r="L123" i="5"/>
  <c r="K123" i="5"/>
  <c r="J123" i="5"/>
  <c r="M122" i="5"/>
  <c r="L122" i="5"/>
  <c r="K122" i="5"/>
  <c r="J122" i="5"/>
  <c r="M121" i="5"/>
  <c r="L121" i="5"/>
  <c r="K121" i="5"/>
  <c r="J121" i="5"/>
  <c r="M120" i="5"/>
  <c r="L120" i="5"/>
  <c r="K120" i="5"/>
  <c r="J120" i="5"/>
  <c r="M119" i="5"/>
  <c r="L119" i="5"/>
  <c r="K119" i="5"/>
  <c r="J119" i="5"/>
  <c r="M118" i="5"/>
  <c r="L118" i="5"/>
  <c r="K118" i="5"/>
  <c r="J118" i="5"/>
  <c r="M117" i="5"/>
  <c r="L117" i="5"/>
  <c r="K117" i="5"/>
  <c r="J117" i="5"/>
  <c r="M116" i="5"/>
  <c r="L116" i="5"/>
  <c r="K116" i="5"/>
  <c r="J116" i="5"/>
  <c r="M115" i="5"/>
  <c r="L115" i="5"/>
  <c r="K115" i="5"/>
  <c r="J115" i="5"/>
  <c r="M114" i="5"/>
  <c r="L114" i="5"/>
  <c r="K114" i="5"/>
  <c r="J114" i="5"/>
  <c r="M113" i="5"/>
  <c r="L113" i="5"/>
  <c r="K113" i="5"/>
  <c r="K147" i="5" s="1"/>
  <c r="R217" i="5" s="1"/>
  <c r="J113" i="5"/>
  <c r="M112" i="5"/>
  <c r="M147" i="5" s="1"/>
  <c r="T217" i="5" s="1"/>
  <c r="L112" i="5"/>
  <c r="L147" i="5" s="1"/>
  <c r="S217" i="5" s="1"/>
  <c r="K112" i="5"/>
  <c r="J112" i="5"/>
  <c r="J147" i="5" s="1"/>
  <c r="Q217" i="5" s="1"/>
  <c r="T97" i="5"/>
  <c r="S97" i="5"/>
  <c r="R97" i="5"/>
  <c r="Q97" i="5"/>
  <c r="M97" i="5"/>
  <c r="L97" i="5"/>
  <c r="K97" i="5"/>
  <c r="J97" i="5"/>
  <c r="F97" i="5"/>
  <c r="E97" i="5"/>
  <c r="D97" i="5"/>
  <c r="C97" i="5"/>
  <c r="T96" i="5"/>
  <c r="S96" i="5"/>
  <c r="R96" i="5"/>
  <c r="Q96" i="5"/>
  <c r="M96" i="5"/>
  <c r="L96" i="5"/>
  <c r="K96" i="5"/>
  <c r="J96" i="5"/>
  <c r="F96" i="5"/>
  <c r="E96" i="5"/>
  <c r="D96" i="5"/>
  <c r="C96" i="5"/>
  <c r="T95" i="5"/>
  <c r="S95" i="5"/>
  <c r="R95" i="5"/>
  <c r="Q95" i="5"/>
  <c r="M95" i="5"/>
  <c r="L95" i="5"/>
  <c r="K95" i="5"/>
  <c r="J95" i="5"/>
  <c r="F95" i="5"/>
  <c r="E95" i="5"/>
  <c r="D95" i="5"/>
  <c r="C95" i="5"/>
  <c r="T94" i="5"/>
  <c r="S94" i="5"/>
  <c r="R94" i="5"/>
  <c r="Q94" i="5"/>
  <c r="M94" i="5"/>
  <c r="L94" i="5"/>
  <c r="K94" i="5"/>
  <c r="J94" i="5"/>
  <c r="J98" i="5" s="1"/>
  <c r="Q210" i="5" s="1"/>
  <c r="F94" i="5"/>
  <c r="E94" i="5"/>
  <c r="D94" i="5"/>
  <c r="C94" i="5"/>
  <c r="T93" i="5"/>
  <c r="S93" i="5"/>
  <c r="R93" i="5"/>
  <c r="Q93" i="5"/>
  <c r="M93" i="5"/>
  <c r="M98" i="5" s="1"/>
  <c r="T210" i="5" s="1"/>
  <c r="L93" i="5"/>
  <c r="L98" i="5" s="1"/>
  <c r="S210" i="5" s="1"/>
  <c r="K93" i="5"/>
  <c r="K98" i="5" s="1"/>
  <c r="R210" i="5" s="1"/>
  <c r="J93" i="5"/>
  <c r="F93" i="5"/>
  <c r="E93" i="5"/>
  <c r="D93" i="5"/>
  <c r="C93" i="5"/>
  <c r="T92" i="5"/>
  <c r="S92" i="5"/>
  <c r="R92" i="5"/>
  <c r="Q92" i="5"/>
  <c r="F92" i="5"/>
  <c r="E92" i="5"/>
  <c r="D92" i="5"/>
  <c r="C92" i="5"/>
  <c r="T91" i="5"/>
  <c r="S91" i="5"/>
  <c r="R91" i="5"/>
  <c r="Q91" i="5"/>
  <c r="F91" i="5"/>
  <c r="E91" i="5"/>
  <c r="D91" i="5"/>
  <c r="C91" i="5"/>
  <c r="T90" i="5"/>
  <c r="S90" i="5"/>
  <c r="R90" i="5"/>
  <c r="Q90" i="5"/>
  <c r="F90" i="5"/>
  <c r="E90" i="5"/>
  <c r="D90" i="5"/>
  <c r="C90" i="5"/>
  <c r="T89" i="5"/>
  <c r="S89" i="5"/>
  <c r="R89" i="5"/>
  <c r="Q89" i="5"/>
  <c r="F89" i="5"/>
  <c r="E89" i="5"/>
  <c r="D89" i="5"/>
  <c r="C89" i="5"/>
  <c r="T88" i="5"/>
  <c r="S88" i="5"/>
  <c r="R88" i="5"/>
  <c r="Q88" i="5"/>
  <c r="F88" i="5"/>
  <c r="E88" i="5"/>
  <c r="D88" i="5"/>
  <c r="C88" i="5"/>
  <c r="T87" i="5"/>
  <c r="S87" i="5"/>
  <c r="R87" i="5"/>
  <c r="Q87" i="5"/>
  <c r="F87" i="5"/>
  <c r="E87" i="5"/>
  <c r="D87" i="5"/>
  <c r="C87" i="5"/>
  <c r="T86" i="5"/>
  <c r="S86" i="5"/>
  <c r="R86" i="5"/>
  <c r="Q86" i="5"/>
  <c r="F86" i="5"/>
  <c r="E86" i="5"/>
  <c r="D86" i="5"/>
  <c r="C86" i="5"/>
  <c r="T85" i="5"/>
  <c r="S85" i="5"/>
  <c r="R85" i="5"/>
  <c r="Q85" i="5"/>
  <c r="F85" i="5"/>
  <c r="E85" i="5"/>
  <c r="D85" i="5"/>
  <c r="C85" i="5"/>
  <c r="T84" i="5"/>
  <c r="S84" i="5"/>
  <c r="R84" i="5"/>
  <c r="Q84" i="5"/>
  <c r="F84" i="5"/>
  <c r="E84" i="5"/>
  <c r="D84" i="5"/>
  <c r="C84" i="5"/>
  <c r="T83" i="5"/>
  <c r="S83" i="5"/>
  <c r="R83" i="5"/>
  <c r="Q83" i="5"/>
  <c r="F83" i="5"/>
  <c r="E83" i="5"/>
  <c r="D83" i="5"/>
  <c r="C83" i="5"/>
  <c r="T82" i="5"/>
  <c r="S82" i="5"/>
  <c r="R82" i="5"/>
  <c r="Q82" i="5"/>
  <c r="F82" i="5"/>
  <c r="E82" i="5"/>
  <c r="D82" i="5"/>
  <c r="C82" i="5"/>
  <c r="T81" i="5"/>
  <c r="T98" i="5" s="1"/>
  <c r="T213" i="5" s="1"/>
  <c r="S81" i="5"/>
  <c r="S98" i="5" s="1"/>
  <c r="S213" i="5" s="1"/>
  <c r="R81" i="5"/>
  <c r="R98" i="5" s="1"/>
  <c r="R213" i="5" s="1"/>
  <c r="Q81" i="5"/>
  <c r="Q98" i="5" s="1"/>
  <c r="Q213" i="5" s="1"/>
  <c r="F81" i="5"/>
  <c r="E81" i="5"/>
  <c r="D81" i="5"/>
  <c r="C81" i="5"/>
  <c r="F80" i="5"/>
  <c r="E80" i="5"/>
  <c r="D80" i="5"/>
  <c r="C80" i="5"/>
  <c r="F79" i="5"/>
  <c r="E79" i="5"/>
  <c r="D79" i="5"/>
  <c r="C79" i="5"/>
  <c r="F78" i="5"/>
  <c r="E78" i="5"/>
  <c r="D78" i="5"/>
  <c r="C78" i="5"/>
  <c r="F77" i="5"/>
  <c r="E77" i="5"/>
  <c r="D77" i="5"/>
  <c r="C77" i="5"/>
  <c r="F76" i="5"/>
  <c r="E76" i="5"/>
  <c r="D76" i="5"/>
  <c r="C76" i="5"/>
  <c r="F75" i="5"/>
  <c r="E75" i="5"/>
  <c r="D75" i="5"/>
  <c r="C75" i="5"/>
  <c r="F74" i="5"/>
  <c r="F98" i="5" s="1"/>
  <c r="E74" i="5"/>
  <c r="E98" i="5" s="1"/>
  <c r="D74" i="5"/>
  <c r="D98" i="5" s="1"/>
  <c r="C74" i="5"/>
  <c r="C98" i="5" s="1"/>
  <c r="M48" i="5"/>
  <c r="L48" i="5"/>
  <c r="K48" i="5"/>
  <c r="J48" i="5"/>
  <c r="M47" i="5"/>
  <c r="L47" i="5"/>
  <c r="K47" i="5"/>
  <c r="J47" i="5"/>
  <c r="M46" i="5"/>
  <c r="L46" i="5"/>
  <c r="K46" i="5"/>
  <c r="J46" i="5"/>
  <c r="M45" i="5"/>
  <c r="L45" i="5"/>
  <c r="K45" i="5"/>
  <c r="J45" i="5"/>
  <c r="M44" i="5"/>
  <c r="L44" i="5"/>
  <c r="K44" i="5"/>
  <c r="J44" i="5"/>
  <c r="M43" i="5"/>
  <c r="L43" i="5"/>
  <c r="K43" i="5"/>
  <c r="J43" i="5"/>
  <c r="M42" i="5"/>
  <c r="L42" i="5"/>
  <c r="K42" i="5"/>
  <c r="J42" i="5"/>
  <c r="M41" i="5"/>
  <c r="L41" i="5"/>
  <c r="K41" i="5"/>
  <c r="J41" i="5"/>
  <c r="M40" i="5"/>
  <c r="L40" i="5"/>
  <c r="K40" i="5"/>
  <c r="J40" i="5"/>
  <c r="M39" i="5"/>
  <c r="L39" i="5"/>
  <c r="K39" i="5"/>
  <c r="R49" i="5" s="1"/>
  <c r="R209" i="5" s="1"/>
  <c r="J39" i="5"/>
  <c r="Q49" i="5" s="1"/>
  <c r="Q209" i="5" s="1"/>
  <c r="M38" i="5"/>
  <c r="T49" i="5" s="1"/>
  <c r="T209" i="5" s="1"/>
  <c r="L38" i="5"/>
  <c r="S49" i="5" s="1"/>
  <c r="S209" i="5" s="1"/>
  <c r="K38" i="5"/>
  <c r="J38" i="5"/>
  <c r="A50" i="5"/>
  <c r="A99" i="5" s="1"/>
  <c r="A148" i="5" s="1"/>
  <c r="S219" i="11" l="1"/>
  <c r="R219" i="11"/>
  <c r="Q221" i="11"/>
  <c r="Z211" i="11" s="1"/>
  <c r="W211" i="11"/>
  <c r="T219" i="11"/>
  <c r="C98" i="7"/>
  <c r="Q98" i="7"/>
  <c r="J206" i="7" s="1"/>
  <c r="M147" i="7"/>
  <c r="M208" i="7" s="1"/>
  <c r="L196" i="7"/>
  <c r="L211" i="7" s="1"/>
  <c r="R49" i="7"/>
  <c r="K205" i="7" s="1"/>
  <c r="S49" i="7"/>
  <c r="L205" i="7" s="1"/>
  <c r="D147" i="7"/>
  <c r="K207" i="7" s="1"/>
  <c r="R147" i="7"/>
  <c r="K209" i="7" s="1"/>
  <c r="C196" i="7"/>
  <c r="J210" i="7" s="1"/>
  <c r="Q196" i="7"/>
  <c r="J212" i="7" s="1"/>
  <c r="Q49" i="7"/>
  <c r="J205" i="7" s="1"/>
  <c r="T49" i="7"/>
  <c r="M205" i="7" s="1"/>
  <c r="E98" i="7"/>
  <c r="L203" i="7" s="1"/>
  <c r="L213" i="7" s="1"/>
  <c r="L215" i="7" s="1"/>
  <c r="S98" i="7"/>
  <c r="L206" i="7" s="1"/>
  <c r="F98" i="7"/>
  <c r="T1" i="7" s="1"/>
  <c r="T98" i="7"/>
  <c r="M206" i="7" s="1"/>
  <c r="E147" i="7"/>
  <c r="L207" i="7" s="1"/>
  <c r="S147" i="7"/>
  <c r="L209" i="7" s="1"/>
  <c r="D196" i="7"/>
  <c r="K210" i="7" s="1"/>
  <c r="R196" i="7"/>
  <c r="K212" i="7" s="1"/>
  <c r="J98" i="7"/>
  <c r="J204" i="7" s="1"/>
  <c r="F147" i="7"/>
  <c r="M207" i="7" s="1"/>
  <c r="T147" i="7"/>
  <c r="M209" i="7" s="1"/>
  <c r="K98" i="7"/>
  <c r="K204" i="7" s="1"/>
  <c r="J147" i="7"/>
  <c r="J208" i="7" s="1"/>
  <c r="F196" i="7"/>
  <c r="M210" i="7" s="1"/>
  <c r="T196" i="7"/>
  <c r="M212" i="7" s="1"/>
  <c r="T221" i="10"/>
  <c r="Z210" i="10" s="1"/>
  <c r="W210" i="10"/>
  <c r="S210" i="10"/>
  <c r="S219" i="10" s="1"/>
  <c r="Q212" i="10"/>
  <c r="Q219" i="10" s="1"/>
  <c r="R214" i="10"/>
  <c r="R219" i="10" s="1"/>
  <c r="Q221" i="9"/>
  <c r="Z211" i="9" s="1"/>
  <c r="W211" i="9"/>
  <c r="R219" i="9"/>
  <c r="T219" i="9"/>
  <c r="Q1" i="9"/>
  <c r="R1" i="9"/>
  <c r="S210" i="9"/>
  <c r="S219" i="9" s="1"/>
  <c r="T1" i="9"/>
  <c r="Q221" i="8"/>
  <c r="Z211" i="8" s="1"/>
  <c r="W211" i="8"/>
  <c r="R219" i="8"/>
  <c r="S219" i="8"/>
  <c r="R1" i="8"/>
  <c r="S1" i="8"/>
  <c r="T210" i="8"/>
  <c r="T219" i="8" s="1"/>
  <c r="J203" i="7"/>
  <c r="K203" i="7"/>
  <c r="Q211" i="5"/>
  <c r="Q219" i="5" s="1"/>
  <c r="Q1" i="5"/>
  <c r="R211" i="5"/>
  <c r="R219" i="5" s="1"/>
  <c r="R1" i="5"/>
  <c r="S211" i="5"/>
  <c r="S219" i="5" s="1"/>
  <c r="S1" i="5"/>
  <c r="T1" i="5"/>
  <c r="T211" i="5"/>
  <c r="T219" i="5" s="1"/>
  <c r="R217" i="2"/>
  <c r="Q217" i="2"/>
  <c r="R215" i="2"/>
  <c r="Q215" i="2"/>
  <c r="Q214" i="2"/>
  <c r="R213" i="2"/>
  <c r="Q213" i="2"/>
  <c r="Q212" i="2"/>
  <c r="T211" i="2"/>
  <c r="R210" i="2"/>
  <c r="Q210" i="2"/>
  <c r="S209" i="2"/>
  <c r="T196" i="2"/>
  <c r="T218" i="2" s="1"/>
  <c r="S196" i="2"/>
  <c r="S218" i="2" s="1"/>
  <c r="R196" i="2"/>
  <c r="R218" i="2" s="1"/>
  <c r="Q196" i="2"/>
  <c r="Q218" i="2" s="1"/>
  <c r="M196" i="2"/>
  <c r="T212" i="2" s="1"/>
  <c r="L196" i="2"/>
  <c r="S212" i="2" s="1"/>
  <c r="K196" i="2"/>
  <c r="R212" i="2" s="1"/>
  <c r="J196" i="2"/>
  <c r="F196" i="2"/>
  <c r="T216" i="2" s="1"/>
  <c r="E196" i="2"/>
  <c r="S216" i="2" s="1"/>
  <c r="D196" i="2"/>
  <c r="R216" i="2" s="1"/>
  <c r="C196" i="2"/>
  <c r="Q216" i="2" s="1"/>
  <c r="T147" i="2"/>
  <c r="T215" i="2" s="1"/>
  <c r="S147" i="2"/>
  <c r="S215" i="2" s="1"/>
  <c r="R147" i="2"/>
  <c r="Q147" i="2"/>
  <c r="M147" i="2"/>
  <c r="T217" i="2" s="1"/>
  <c r="L147" i="2"/>
  <c r="S217" i="2" s="1"/>
  <c r="K147" i="2"/>
  <c r="J147" i="2"/>
  <c r="F147" i="2"/>
  <c r="T214" i="2" s="1"/>
  <c r="E147" i="2"/>
  <c r="S214" i="2" s="1"/>
  <c r="D147" i="2"/>
  <c r="R214" i="2" s="1"/>
  <c r="C147" i="2"/>
  <c r="T98" i="2"/>
  <c r="T213" i="2" s="1"/>
  <c r="S98" i="2"/>
  <c r="S213" i="2" s="1"/>
  <c r="R98" i="2"/>
  <c r="Q98" i="2"/>
  <c r="M98" i="2"/>
  <c r="T1" i="2" s="1"/>
  <c r="L98" i="2"/>
  <c r="S210" i="2" s="1"/>
  <c r="K98" i="2"/>
  <c r="J98" i="2"/>
  <c r="F98" i="2"/>
  <c r="E98" i="2"/>
  <c r="S1" i="2" s="1"/>
  <c r="D98" i="2"/>
  <c r="R211" i="2" s="1"/>
  <c r="C98" i="2"/>
  <c r="Q211" i="2" s="1"/>
  <c r="T49" i="2"/>
  <c r="T209" i="2" s="1"/>
  <c r="S49" i="2"/>
  <c r="R49" i="2"/>
  <c r="R209" i="2" s="1"/>
  <c r="Q49" i="2"/>
  <c r="Q209" i="2" s="1"/>
  <c r="Q1" i="2"/>
  <c r="A50" i="2"/>
  <c r="A99" i="2" s="1"/>
  <c r="A148" i="2" s="1"/>
  <c r="R217" i="1"/>
  <c r="R215" i="1"/>
  <c r="R214" i="1"/>
  <c r="S213" i="1"/>
  <c r="R213" i="1"/>
  <c r="T212" i="1"/>
  <c r="Q212" i="1"/>
  <c r="R211" i="1"/>
  <c r="S210" i="1"/>
  <c r="R210" i="1"/>
  <c r="T209" i="1"/>
  <c r="T196" i="1"/>
  <c r="T218" i="1" s="1"/>
  <c r="S196" i="1"/>
  <c r="S218" i="1" s="1"/>
  <c r="R196" i="1"/>
  <c r="R218" i="1" s="1"/>
  <c r="Q196" i="1"/>
  <c r="Q218" i="1" s="1"/>
  <c r="M196" i="1"/>
  <c r="L196" i="1"/>
  <c r="S212" i="1" s="1"/>
  <c r="K196" i="1"/>
  <c r="R212" i="1" s="1"/>
  <c r="J196" i="1"/>
  <c r="F196" i="1"/>
  <c r="T216" i="1" s="1"/>
  <c r="E196" i="1"/>
  <c r="S216" i="1" s="1"/>
  <c r="D196" i="1"/>
  <c r="R216" i="1" s="1"/>
  <c r="C196" i="1"/>
  <c r="Q216" i="1" s="1"/>
  <c r="T147" i="1"/>
  <c r="T215" i="1" s="1"/>
  <c r="S147" i="1"/>
  <c r="S215" i="1" s="1"/>
  <c r="R147" i="1"/>
  <c r="Q147" i="1"/>
  <c r="Q215" i="1" s="1"/>
  <c r="M147" i="1"/>
  <c r="T217" i="1" s="1"/>
  <c r="L147" i="1"/>
  <c r="S217" i="1" s="1"/>
  <c r="K147" i="1"/>
  <c r="J147" i="1"/>
  <c r="Q217" i="1" s="1"/>
  <c r="F147" i="1"/>
  <c r="T214" i="1" s="1"/>
  <c r="E147" i="1"/>
  <c r="S214" i="1" s="1"/>
  <c r="D147" i="1"/>
  <c r="C147" i="1"/>
  <c r="Q214" i="1" s="1"/>
  <c r="T98" i="1"/>
  <c r="T213" i="1" s="1"/>
  <c r="S98" i="1"/>
  <c r="R98" i="1"/>
  <c r="Q98" i="1"/>
  <c r="Q213" i="1" s="1"/>
  <c r="M98" i="1"/>
  <c r="T210" i="1" s="1"/>
  <c r="L98" i="1"/>
  <c r="K98" i="1"/>
  <c r="J98" i="1"/>
  <c r="Q210" i="1" s="1"/>
  <c r="F98" i="1"/>
  <c r="T1" i="1" s="1"/>
  <c r="E98" i="1"/>
  <c r="S1" i="1" s="1"/>
  <c r="D98" i="1"/>
  <c r="C98" i="1"/>
  <c r="Q211" i="1" s="1"/>
  <c r="T49" i="1"/>
  <c r="S49" i="1"/>
  <c r="S209" i="1" s="1"/>
  <c r="R49" i="1"/>
  <c r="R209" i="1" s="1"/>
  <c r="R219" i="1" s="1"/>
  <c r="Q49" i="1"/>
  <c r="Q209" i="1" s="1"/>
  <c r="Q219" i="1" s="1"/>
  <c r="A50" i="1"/>
  <c r="A99" i="1" s="1"/>
  <c r="A148" i="1" s="1"/>
  <c r="T221" i="11" l="1"/>
  <c r="Z210" i="11" s="1"/>
  <c r="W210" i="11"/>
  <c r="R221" i="11"/>
  <c r="Z208" i="11" s="1"/>
  <c r="W208" i="11"/>
  <c r="S221" i="11"/>
  <c r="Z209" i="11" s="1"/>
  <c r="W209" i="11"/>
  <c r="Q1" i="7"/>
  <c r="S1" i="7"/>
  <c r="M203" i="7"/>
  <c r="M213" i="7" s="1"/>
  <c r="M215" i="7" s="1"/>
  <c r="K213" i="7"/>
  <c r="K215" i="7" s="1"/>
  <c r="R1" i="7"/>
  <c r="J213" i="7"/>
  <c r="J215" i="7" s="1"/>
  <c r="Q221" i="10"/>
  <c r="Z211" i="10" s="1"/>
  <c r="W211" i="10"/>
  <c r="R221" i="10"/>
  <c r="Z208" i="10" s="1"/>
  <c r="W208" i="10"/>
  <c r="S221" i="10"/>
  <c r="Z209" i="10" s="1"/>
  <c r="W209" i="10"/>
  <c r="S221" i="9"/>
  <c r="Z209" i="9" s="1"/>
  <c r="W209" i="9"/>
  <c r="T221" i="9"/>
  <c r="Z210" i="9" s="1"/>
  <c r="W210" i="9"/>
  <c r="R221" i="9"/>
  <c r="Z208" i="9" s="1"/>
  <c r="W208" i="9"/>
  <c r="T221" i="8"/>
  <c r="Z210" i="8" s="1"/>
  <c r="W210" i="8"/>
  <c r="S221" i="8"/>
  <c r="Z209" i="8" s="1"/>
  <c r="W209" i="8"/>
  <c r="R221" i="8"/>
  <c r="Z208" i="8" s="1"/>
  <c r="W208" i="8"/>
  <c r="T221" i="5"/>
  <c r="Z210" i="5" s="1"/>
  <c r="W210" i="5"/>
  <c r="R221" i="5"/>
  <c r="Z208" i="5" s="1"/>
  <c r="W208" i="5"/>
  <c r="S221" i="5"/>
  <c r="Z209" i="5" s="1"/>
  <c r="W209" i="5"/>
  <c r="Q221" i="5"/>
  <c r="Z211" i="5" s="1"/>
  <c r="W211" i="5"/>
  <c r="Q219" i="2"/>
  <c r="R219" i="2"/>
  <c r="S211" i="2"/>
  <c r="S219" i="2" s="1"/>
  <c r="R1" i="2"/>
  <c r="T210" i="2"/>
  <c r="T219" i="2" s="1"/>
  <c r="Q221" i="1"/>
  <c r="Z211" i="1" s="1"/>
  <c r="W211" i="1"/>
  <c r="R221" i="1"/>
  <c r="Z208" i="1" s="1"/>
  <c r="W208" i="1"/>
  <c r="S211" i="1"/>
  <c r="S219" i="1" s="1"/>
  <c r="Q1" i="1"/>
  <c r="T211" i="1"/>
  <c r="T219" i="1" s="1"/>
  <c r="R1" i="1"/>
  <c r="S221" i="2" l="1"/>
  <c r="Z209" i="2" s="1"/>
  <c r="W209" i="2"/>
  <c r="T221" i="2"/>
  <c r="Z210" i="2" s="1"/>
  <c r="W210" i="2"/>
  <c r="R221" i="2"/>
  <c r="Z208" i="2" s="1"/>
  <c r="W208" i="2"/>
  <c r="Q221" i="2"/>
  <c r="Z211" i="2" s="1"/>
  <c r="W211" i="2"/>
  <c r="T221" i="1"/>
  <c r="Z210" i="1" s="1"/>
  <c r="W210" i="1"/>
  <c r="S221" i="1"/>
  <c r="Z209" i="1" s="1"/>
  <c r="W209" i="1"/>
</calcChain>
</file>

<file path=xl/sharedStrings.xml><?xml version="1.0" encoding="utf-8"?>
<sst xmlns="http://schemas.openxmlformats.org/spreadsheetml/2006/main" count="8047" uniqueCount="800">
  <si>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</si>
  <si>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</si>
  <si>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</si>
  <si>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</si>
  <si>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</si>
  <si>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</si>
  <si>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</si>
  <si>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</si>
  <si>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平田　　　　　　　　</t>
  </si>
  <si>
    <t>国分寺台中央１丁目　</t>
  </si>
  <si>
    <t>千種６丁目　　　　　</t>
  </si>
  <si>
    <t>五井　　　　　　　　</t>
  </si>
  <si>
    <t>国分寺台中央２丁目　</t>
  </si>
  <si>
    <t>千種７丁目　　　　　</t>
  </si>
  <si>
    <t>五井中央東１丁目　　</t>
  </si>
  <si>
    <t>国分寺台中央３丁目　</t>
  </si>
  <si>
    <t>千種海岸　　　　　　</t>
  </si>
  <si>
    <t>五井中央東２丁目　　</t>
  </si>
  <si>
    <t>国分寺台中央４丁目　</t>
  </si>
  <si>
    <t>五井南海岸　　　　　</t>
  </si>
  <si>
    <t>五井中央西１丁目　　</t>
  </si>
  <si>
    <t>国分寺台中央５丁目　</t>
  </si>
  <si>
    <t>五井海岸　　　　　　</t>
  </si>
  <si>
    <t>五井中央西２丁目　　</t>
  </si>
  <si>
    <t>国分寺台中央６丁目　</t>
  </si>
  <si>
    <t>青柳　　　　　　　　</t>
  </si>
  <si>
    <t>五井中央西３丁目　　</t>
  </si>
  <si>
    <t>国分寺台中央７丁目　</t>
  </si>
  <si>
    <t>青柳１丁目　　　　　</t>
  </si>
  <si>
    <t>五井東１丁目　　　　</t>
  </si>
  <si>
    <t>東国分寺台１丁目　　</t>
  </si>
  <si>
    <t>青柳２丁目　　　　　</t>
  </si>
  <si>
    <t>五井東２丁目　　　　</t>
  </si>
  <si>
    <t>東国分寺台２丁目　　</t>
  </si>
  <si>
    <t>青柳３丁目　　　　　</t>
  </si>
  <si>
    <t>五井東３丁目　　　　</t>
  </si>
  <si>
    <t>東国分寺台３丁目　　</t>
  </si>
  <si>
    <t>青柳北２丁目　　　　</t>
  </si>
  <si>
    <t>更級１丁目　　　　　</t>
  </si>
  <si>
    <t>東国分寺台４丁目　　</t>
  </si>
  <si>
    <t>青柳北３丁目　　　　</t>
  </si>
  <si>
    <t>更級２丁目　　　　　</t>
  </si>
  <si>
    <t>東国分寺台５丁目　　</t>
  </si>
  <si>
    <t>青柳北４丁目　　　　</t>
  </si>
  <si>
    <t>五井西１丁目　　　　</t>
  </si>
  <si>
    <t>西国分寺台１丁目　　</t>
  </si>
  <si>
    <t>松ケ島　　　　　　　</t>
  </si>
  <si>
    <t>五井西２丁目　　　　</t>
  </si>
  <si>
    <t>西国分寺台２丁目　　</t>
  </si>
  <si>
    <t>松ケ島１丁目　　　　</t>
  </si>
  <si>
    <t>五井西３丁目　　　　</t>
  </si>
  <si>
    <t>南国分寺台１丁目　　</t>
  </si>
  <si>
    <t>松ケ島２丁目　　　　</t>
  </si>
  <si>
    <t>五井西４丁目　　　　</t>
  </si>
  <si>
    <t>南国分寺台２丁目　　</t>
  </si>
  <si>
    <t>松ケ島西１丁目　　　</t>
  </si>
  <si>
    <t>五井西５丁目　　　　</t>
  </si>
  <si>
    <t>南国分寺台３丁目　　</t>
  </si>
  <si>
    <t>岩崎　　　　　　　　</t>
  </si>
  <si>
    <t>五井西６丁目　　　　</t>
  </si>
  <si>
    <t>南国分寺台４丁目　　</t>
  </si>
  <si>
    <t>岩崎１丁目　　　　　</t>
  </si>
  <si>
    <t>五井西７丁目　　　　</t>
  </si>
  <si>
    <t>南国分寺台５丁目　　</t>
  </si>
  <si>
    <t>岩崎２丁目　　　　　</t>
  </si>
  <si>
    <t>五井金杉１丁目　　　</t>
  </si>
  <si>
    <t>北国分寺台１丁目　　</t>
  </si>
  <si>
    <t>岩崎西１丁目　　　　</t>
  </si>
  <si>
    <t>五井金杉３丁目　　　</t>
  </si>
  <si>
    <t>北国分寺台２丁目　　</t>
  </si>
  <si>
    <t>玉前　　　　　　　　</t>
  </si>
  <si>
    <t>五井金杉４丁目　　　</t>
  </si>
  <si>
    <t>北国分寺台３丁目　　</t>
  </si>
  <si>
    <t>玉前西１丁目　　　　</t>
  </si>
  <si>
    <t>君塚　　　　　　　　</t>
  </si>
  <si>
    <t>北国分寺台４丁目　　</t>
  </si>
  <si>
    <t>玉前西２丁目　　　　</t>
  </si>
  <si>
    <t>君塚１丁目　　　　　</t>
  </si>
  <si>
    <t>北国分寺台５丁目　　</t>
  </si>
  <si>
    <t>玉前西３丁目　　　　</t>
  </si>
  <si>
    <t>君塚２丁目　　　　　</t>
  </si>
  <si>
    <t>諏訪１丁目　　　　　</t>
  </si>
  <si>
    <t>出津　　　　　　　　</t>
  </si>
  <si>
    <t>君塚３丁目　　　　　</t>
  </si>
  <si>
    <t>諏訪２丁目　　　　　</t>
  </si>
  <si>
    <t>出津西１丁目　　　　</t>
  </si>
  <si>
    <t>君塚４丁目　　　　　</t>
  </si>
  <si>
    <t>山田橋１丁目　　　　</t>
  </si>
  <si>
    <t>飯沼　　　　　　　　</t>
  </si>
  <si>
    <t>君塚５丁目　　　　　</t>
  </si>
  <si>
    <t>山田橋２丁目　　　　</t>
  </si>
  <si>
    <t>島野　　　　　　　　</t>
  </si>
  <si>
    <t>白金町１丁目　　　　</t>
  </si>
  <si>
    <t>山田橋３丁目　　　　</t>
  </si>
  <si>
    <t>野毛　　　　　　　　</t>
  </si>
  <si>
    <t>白金町２丁目　　　　</t>
  </si>
  <si>
    <t>西広１丁目　　　　　</t>
  </si>
  <si>
    <t>廿五里　　　　　　　</t>
  </si>
  <si>
    <t>白金町３丁目　　　　</t>
  </si>
  <si>
    <t>西広２丁目　　　　　</t>
  </si>
  <si>
    <t>町田　　　　　　　　</t>
  </si>
  <si>
    <t>白金町４丁目　　　　</t>
  </si>
  <si>
    <t>西広３丁目　　　　　</t>
  </si>
  <si>
    <t>海保　　　　　　　　</t>
  </si>
  <si>
    <t>白金町５丁目　　　　</t>
  </si>
  <si>
    <t>西広４丁目　　　　　</t>
  </si>
  <si>
    <t>今富　　　　　　　　</t>
  </si>
  <si>
    <t>白金町６丁目　　　　</t>
  </si>
  <si>
    <t>西広５丁目　　　　　</t>
  </si>
  <si>
    <t>引田　　　　　　　　</t>
  </si>
  <si>
    <t>宮原　　　　　　　　</t>
  </si>
  <si>
    <t>西広６丁目　　　　　</t>
  </si>
  <si>
    <t>神代　　　　　　　　</t>
  </si>
  <si>
    <t>惣社１丁目　　　　　</t>
  </si>
  <si>
    <t>十五沢　　　　　　　</t>
  </si>
  <si>
    <t>惣社２丁目　　　　　</t>
  </si>
  <si>
    <t>小折　　　　　　　　</t>
  </si>
  <si>
    <t>惣社３丁目　　　　　</t>
  </si>
  <si>
    <t>西野　　　　　　　　</t>
  </si>
  <si>
    <t>惣社４丁目　　　　　</t>
  </si>
  <si>
    <t>柳原　　　　　　　　</t>
  </si>
  <si>
    <t>惣社５丁目　　　　　</t>
  </si>
  <si>
    <t>村上　　　　　　　　</t>
  </si>
  <si>
    <t>加茂１丁目　　　　　</t>
  </si>
  <si>
    <t>西広　　　　　　　　</t>
  </si>
  <si>
    <t>加茂２丁目　　　　　</t>
  </si>
  <si>
    <t>惣社　　　　　　　　</t>
  </si>
  <si>
    <t>根田１丁目　　　　　</t>
  </si>
  <si>
    <t>加茂　　　　　　　　</t>
  </si>
  <si>
    <t>根田２丁目　　　　　</t>
  </si>
  <si>
    <t>根田　　　　　　　　</t>
  </si>
  <si>
    <t>根田３丁目　　　　　</t>
  </si>
  <si>
    <t>岩野見　　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</si>
  <si>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</si>
  <si>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</si>
  <si>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</si>
  <si>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</si>
  <si>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</si>
  <si>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</si>
  <si>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</si>
  <si>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</si>
  <si>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</si>
  <si>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　　　　　　　　</t>
  </si>
  <si>
    <t>海士有木　　　　　　</t>
  </si>
  <si>
    <t>姉崎西１丁目　　　　</t>
  </si>
  <si>
    <t>八幡北町１丁目　　　</t>
  </si>
  <si>
    <t>大坪　　　　　　　　</t>
  </si>
  <si>
    <t>姉崎西２丁目　　　　</t>
  </si>
  <si>
    <t>八幡北町２丁目　　　</t>
  </si>
  <si>
    <t>新生　　　　　　　　</t>
  </si>
  <si>
    <t>姉崎西３丁目　　　　</t>
  </si>
  <si>
    <t>八幡北町３丁目　　　</t>
  </si>
  <si>
    <t>権現堂　　　　　　　</t>
  </si>
  <si>
    <t>畑木　　　　　　　　</t>
  </si>
  <si>
    <t>八幡石塚１丁目　　　</t>
  </si>
  <si>
    <t>糸久　　　　　　　　</t>
  </si>
  <si>
    <t>柏原　　　　　　　　</t>
  </si>
  <si>
    <t>八幡石塚２丁目　　　</t>
  </si>
  <si>
    <t>白塚　　　　　　　　</t>
  </si>
  <si>
    <t>五所　　　　　　　　</t>
  </si>
  <si>
    <t>分目　　　　　　　　</t>
  </si>
  <si>
    <t>今津朝山　　　　　　</t>
  </si>
  <si>
    <t>旭五所　　　　　　　</t>
  </si>
  <si>
    <t>浅井小向　　　　　　</t>
  </si>
  <si>
    <t>千種１丁目　　　　　</t>
  </si>
  <si>
    <t>東五所　　　　　　　</t>
  </si>
  <si>
    <t>相川　　　　　　　　</t>
  </si>
  <si>
    <t>千種２丁目　　　　　</t>
  </si>
  <si>
    <t>西五所　　　　　　　</t>
  </si>
  <si>
    <t>新堀　　　　　　　　</t>
  </si>
  <si>
    <t>千種３丁目　　　　　</t>
  </si>
  <si>
    <t>西野谷　　　　　　　</t>
  </si>
  <si>
    <t>武士　　　　　　　　</t>
  </si>
  <si>
    <t>千種４丁目　　　　　</t>
  </si>
  <si>
    <t>郡本　　　　　　　　</t>
  </si>
  <si>
    <t>磯ケ谷　　　　　　　</t>
  </si>
  <si>
    <t>青葉台１丁目　　　　</t>
  </si>
  <si>
    <t>郡本１丁目　　　　　</t>
  </si>
  <si>
    <t>松崎　　　　　　　　</t>
  </si>
  <si>
    <t>青葉台２丁目　　　　</t>
  </si>
  <si>
    <t>郡本２丁目　　　　　</t>
  </si>
  <si>
    <t>大桶　　　　　　　　</t>
  </si>
  <si>
    <t>青葉台３丁目　　　　</t>
  </si>
  <si>
    <t>郡本３丁目　　　　　</t>
  </si>
  <si>
    <t>新巻　　　　　　　　</t>
  </si>
  <si>
    <t>青葉台４丁目　　　　</t>
  </si>
  <si>
    <t>郡本４丁目　　　　　</t>
  </si>
  <si>
    <t>川在　　　　　　　　</t>
  </si>
  <si>
    <t>青葉台５丁目　　　　</t>
  </si>
  <si>
    <t>郡本５丁目　　　　　</t>
  </si>
  <si>
    <t>櫃狭　　　　　　　　</t>
  </si>
  <si>
    <t>青葉台６丁目　　　　</t>
  </si>
  <si>
    <t>郡本６丁目　　　　　</t>
  </si>
  <si>
    <t>土宇　　　　　　　　</t>
  </si>
  <si>
    <t>青葉台７丁目　　　　</t>
  </si>
  <si>
    <t>藤井１丁目　　　　　</t>
  </si>
  <si>
    <t>二日市場　　　　　　</t>
  </si>
  <si>
    <t>青葉台８丁目　　　　</t>
  </si>
  <si>
    <t>藤井２丁目　　　　　</t>
  </si>
  <si>
    <t>山田　　　　　　　　</t>
  </si>
  <si>
    <t>藤井３丁目　　　　　</t>
  </si>
  <si>
    <t>安須　　　　　　　　</t>
  </si>
  <si>
    <t>山田橋　　　　　　　</t>
  </si>
  <si>
    <t>高坂　　　　　　　　</t>
  </si>
  <si>
    <t>能満　　　　　　　　</t>
  </si>
  <si>
    <t>光風台１丁目　　　　</t>
  </si>
  <si>
    <t>門前　　　　　　　　</t>
  </si>
  <si>
    <t>光風台２丁目　　　　</t>
  </si>
  <si>
    <t>門前１丁目　　　　　</t>
  </si>
  <si>
    <t>光風台３丁目　　　　</t>
  </si>
  <si>
    <t>門前２丁目　　　　　</t>
  </si>
  <si>
    <t>光風台４丁目　　　　</t>
  </si>
  <si>
    <t>市原　　　　　　　　</t>
  </si>
  <si>
    <t>光風台５丁目　　　　</t>
  </si>
  <si>
    <t>山木　　　　　　　　</t>
  </si>
  <si>
    <t>菊間　　　　　　　　</t>
  </si>
  <si>
    <t>古市場　　　　　　　</t>
  </si>
  <si>
    <t>草刈　　　　　　　　</t>
  </si>
  <si>
    <t>大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</si>
  <si>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</si>
  <si>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</si>
  <si>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</si>
  <si>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</si>
  <si>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</si>
  <si>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</si>
  <si>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</si>
  <si>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</si>
  <si>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</si>
  <si>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</si>
  <si>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CD</t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</si>
  <si>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</si>
  <si>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</si>
  <si>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</si>
  <si>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</si>
  <si>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</si>
  <si>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</si>
  <si>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うるいど南１丁目　　</t>
  </si>
  <si>
    <t>辰巳台東３丁目　　　</t>
  </si>
  <si>
    <t>上高根　　　　　　　</t>
  </si>
  <si>
    <t>うるいど南２丁目　　</t>
  </si>
  <si>
    <t>辰巳台東４丁目　　　</t>
  </si>
  <si>
    <t>馬立　　　　　　　　</t>
  </si>
  <si>
    <t>うるいど南３丁目　　</t>
  </si>
  <si>
    <t>辰巳台東５丁目　　　</t>
  </si>
  <si>
    <t>上原　　　　　　　　</t>
  </si>
  <si>
    <t>下野　　　　　　　　</t>
  </si>
  <si>
    <t>辰巳台西１丁目　　　</t>
  </si>
  <si>
    <t>南岩崎　　　　　　　</t>
  </si>
  <si>
    <t>永吉　　　　　　　　</t>
  </si>
  <si>
    <t>辰巳台西２丁目　　　</t>
  </si>
  <si>
    <t>寺谷　　　　　　　　</t>
  </si>
  <si>
    <t>番場　　　　　　　　</t>
  </si>
  <si>
    <t>辰巳台西３丁目　　　</t>
  </si>
  <si>
    <t>栢橋　　　　　　　　</t>
  </si>
  <si>
    <t>押沼　　　　　　　　</t>
  </si>
  <si>
    <t>辰巳台西４丁目　　　</t>
  </si>
  <si>
    <t>西国吉　　　　　　　</t>
  </si>
  <si>
    <t>瀬又　　　　　　　　</t>
  </si>
  <si>
    <t>辰巳台西５丁目　　　</t>
  </si>
  <si>
    <t>佐是　　　　　　　　</t>
  </si>
  <si>
    <t>中野　　　　　　　　</t>
  </si>
  <si>
    <t>妙香　　　　　　　　</t>
  </si>
  <si>
    <t>高田　　　　　　　　</t>
  </si>
  <si>
    <t>奉免　　　　　　　　</t>
  </si>
  <si>
    <t>高倉　　　　　　　　</t>
  </si>
  <si>
    <t>牛久　　　　　　　　</t>
  </si>
  <si>
    <t>東国吉　　　　　　　</t>
  </si>
  <si>
    <t>皆吉　　　　　　　　</t>
  </si>
  <si>
    <t>金剛地　　　　　　　</t>
  </si>
  <si>
    <t>金沢　　　　　　　　</t>
  </si>
  <si>
    <t>奈良　　　　　　　　</t>
  </si>
  <si>
    <t>大蔵　　　　　　　　</t>
  </si>
  <si>
    <t>古都辺　　　　　　　</t>
  </si>
  <si>
    <t>岩　　　　　　　　　</t>
  </si>
  <si>
    <t>喜多　　　　　　　　</t>
  </si>
  <si>
    <t>藪　　　　　　　　　</t>
  </si>
  <si>
    <t>犬成　　　　　　　　</t>
  </si>
  <si>
    <t>中　　　　　　　　　</t>
  </si>
  <si>
    <t>大作　　　　　　　　</t>
  </si>
  <si>
    <t>安久谷　　　　　　　</t>
  </si>
  <si>
    <t>滝口　　　　　　　　</t>
  </si>
  <si>
    <t>米沢　　　　　　　　</t>
  </si>
  <si>
    <t>勝間　　　　　　　　</t>
  </si>
  <si>
    <t>真ケ谷　　　　　　　</t>
  </si>
  <si>
    <t>葉木　　　　　　　　</t>
  </si>
  <si>
    <t>宿　　　　　　　　　</t>
  </si>
  <si>
    <t>小田部　　　　　　　</t>
  </si>
  <si>
    <t>島田　　　　　　　　</t>
  </si>
  <si>
    <t>荻作　　　　　　　　</t>
  </si>
  <si>
    <t>堀越　　　　　　　　</t>
  </si>
  <si>
    <t>神崎　　　　　　　　</t>
  </si>
  <si>
    <t>市場　　　　　　　　</t>
  </si>
  <si>
    <t>山之郷飛地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</si>
  <si>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</si>
  <si>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</si>
  <si>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</si>
  <si>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</si>
  <si>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</si>
  <si>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</si>
  <si>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</si>
  <si>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</si>
  <si>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</si>
  <si>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</si>
  <si>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</si>
  <si>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</si>
  <si>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</si>
  <si>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</si>
  <si>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</si>
  <si>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</si>
  <si>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</si>
  <si>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</si>
  <si>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ちはら台東１丁目　　</t>
  </si>
  <si>
    <t>久保　　　　　　　　</t>
  </si>
  <si>
    <t>椎の木台１丁目　　　</t>
  </si>
  <si>
    <t>ちはら台東２丁目　　</t>
  </si>
  <si>
    <t>駒込　　　　　　　　</t>
  </si>
  <si>
    <t>椎の木台２丁目　　　</t>
  </si>
  <si>
    <t>ちはら台東３丁目　　</t>
  </si>
  <si>
    <t>山口　　　　　　　　</t>
  </si>
  <si>
    <t>片又木　　　　　　　</t>
  </si>
  <si>
    <t>ちはら台東４丁目　　</t>
  </si>
  <si>
    <t>養老　　　　　　　　</t>
  </si>
  <si>
    <t>迎田　　　　　　　　</t>
  </si>
  <si>
    <t>ちはら台東５丁目　　</t>
  </si>
  <si>
    <t>本郷　　　　　　　　</t>
  </si>
  <si>
    <t>不入斗　　　　　　　</t>
  </si>
  <si>
    <t>ちはら台東６丁目　　</t>
  </si>
  <si>
    <t>高滝　　　　　　　　</t>
  </si>
  <si>
    <t>有秋台東１丁目　　　</t>
  </si>
  <si>
    <t>ちはら台東７丁目　　</t>
  </si>
  <si>
    <t>大和田　　　　　　　</t>
  </si>
  <si>
    <t>有秋台東２丁目　　　</t>
  </si>
  <si>
    <t>ちはら台東８丁目　　</t>
  </si>
  <si>
    <t>不入　　　　　　　　</t>
  </si>
  <si>
    <t>有秋台東３丁目　　　</t>
  </si>
  <si>
    <t>ちはら台東９丁目　　</t>
  </si>
  <si>
    <t>新井　　　　　　　　</t>
  </si>
  <si>
    <t>有秋台西１丁目　　　</t>
  </si>
  <si>
    <t>ちはら台西１丁目　　</t>
  </si>
  <si>
    <t>吉沢　　　　　　　　</t>
  </si>
  <si>
    <t>有秋台西２丁目　　　</t>
  </si>
  <si>
    <t>ちはら台西２丁目　　</t>
  </si>
  <si>
    <t>古敷谷　　　　　　　</t>
  </si>
  <si>
    <t>天羽田　　　　　　　</t>
  </si>
  <si>
    <t>ちはら台西３丁目　　</t>
  </si>
  <si>
    <t>小谷田　　　　　　　</t>
  </si>
  <si>
    <t>深城　　　　　　　　</t>
  </si>
  <si>
    <t>ちはら台西４丁目　　</t>
  </si>
  <si>
    <t>平野　　　　　　　　</t>
  </si>
  <si>
    <t>豊成　　　　　　　　</t>
  </si>
  <si>
    <t>ちはら台西５丁目　　</t>
  </si>
  <si>
    <t>大戸　　　　　　　　</t>
  </si>
  <si>
    <t>立野　　　　　　　　</t>
  </si>
  <si>
    <t>ちはら台西６丁目　　</t>
  </si>
  <si>
    <t>飯給　　　　　　　　</t>
  </si>
  <si>
    <t>桜台１丁目　　　　　</t>
  </si>
  <si>
    <t>ちはら台南１丁目　　</t>
  </si>
  <si>
    <t>万田野　　　　　　　</t>
  </si>
  <si>
    <t>桜台２丁目　　　　　</t>
  </si>
  <si>
    <t>ちはら台南２丁目　　</t>
  </si>
  <si>
    <t>柿木台　　　　　　　</t>
  </si>
  <si>
    <t>桜台３丁目　　　　　</t>
  </si>
  <si>
    <t>ちはら台南３丁目　　</t>
  </si>
  <si>
    <t>徳氏　　　　　　　　</t>
  </si>
  <si>
    <t>桜台４丁目　　　　　</t>
  </si>
  <si>
    <t>ちはら台南４丁目　　</t>
  </si>
  <si>
    <t>田淵　　　　　　　　</t>
  </si>
  <si>
    <t>泉台１丁目　　　　　</t>
  </si>
  <si>
    <t>ちはら台南５丁目　　</t>
  </si>
  <si>
    <t>月出　　　　　　　　</t>
  </si>
  <si>
    <t>泉台２丁目　　　　　</t>
  </si>
  <si>
    <t>ちはら台南６丁目　　</t>
  </si>
  <si>
    <t>戸面　　　　　　　　</t>
  </si>
  <si>
    <t>泉台３丁目　　　　　</t>
  </si>
  <si>
    <t>朝生原　　　　　　　</t>
  </si>
  <si>
    <t>泉台４丁目　　　　　</t>
  </si>
  <si>
    <t>石神　　　　　　　　</t>
  </si>
  <si>
    <t>泉台５丁目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</si>
  <si>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</si>
  <si>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</si>
  <si>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</si>
  <si>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</si>
  <si>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</si>
  <si>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</si>
  <si>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</si>
  <si>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</si>
  <si>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</si>
  <si>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</si>
  <si>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</si>
  <si>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人口</t>
    <rPh sb="0" eb="2">
      <t>ジンコウ</t>
    </rPh>
    <phoneticPr fontId="3"/>
  </si>
  <si>
    <t>人</t>
    <rPh sb="0" eb="1">
      <t>ニン</t>
    </rPh>
    <phoneticPr fontId="3"/>
  </si>
  <si>
    <t>(</t>
    <phoneticPr fontId="3"/>
  </si>
  <si>
    <t>人)</t>
    <rPh sb="0" eb="1">
      <t>ニン</t>
    </rPh>
    <phoneticPr fontId="3"/>
  </si>
  <si>
    <t>ごい</t>
    <phoneticPr fontId="3"/>
  </si>
  <si>
    <t>いちはら</t>
    <phoneticPr fontId="3"/>
  </si>
  <si>
    <t>あねさき</t>
    <phoneticPr fontId="3"/>
  </si>
  <si>
    <t>世帯</t>
    <rPh sb="0" eb="2">
      <t>セタイ</t>
    </rPh>
    <phoneticPr fontId="3"/>
  </si>
  <si>
    <t>世帯)</t>
    <rPh sb="0" eb="2">
      <t>セタイ</t>
    </rPh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</si>
  <si>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</si>
  <si>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</si>
  <si>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</si>
  <si>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</si>
  <si>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</si>
  <si>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</si>
  <si>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</si>
  <si>
    <t>今月</t>
    <rPh sb="0" eb="2">
      <t>コンゲツ</t>
    </rPh>
    <phoneticPr fontId="3"/>
  </si>
  <si>
    <t>先月シートから⇒</t>
    <rPh sb="0" eb="2">
      <t>センゲツ</t>
    </rPh>
    <phoneticPr fontId="3"/>
  </si>
  <si>
    <t>先月</t>
    <rPh sb="0" eb="2">
      <t>センゲツ</t>
    </rPh>
    <phoneticPr fontId="3"/>
  </si>
  <si>
    <t>差</t>
    <rPh sb="0" eb="1">
      <t>サ</t>
    </rPh>
    <phoneticPr fontId="3"/>
  </si>
  <si>
    <t>千種５丁目</t>
  </si>
  <si>
    <t>平田</t>
  </si>
  <si>
    <t>国分寺台中央１丁目</t>
  </si>
  <si>
    <t>千種６丁目</t>
  </si>
  <si>
    <t>五井</t>
  </si>
  <si>
    <t>国分寺台中央２丁目</t>
  </si>
  <si>
    <t>千種７丁目</t>
  </si>
  <si>
    <t>五井中央東１丁目</t>
  </si>
  <si>
    <t>国分寺台中央３丁目</t>
  </si>
  <si>
    <t>千種海岸</t>
  </si>
  <si>
    <t>五井中央東２丁目</t>
  </si>
  <si>
    <t>国分寺台中央４丁目</t>
  </si>
  <si>
    <t>五井南海岸</t>
  </si>
  <si>
    <t>五井中央西１丁目</t>
  </si>
  <si>
    <t>国分寺台中央５丁目</t>
  </si>
  <si>
    <t>青柳</t>
  </si>
  <si>
    <t>五井中央西２丁目</t>
  </si>
  <si>
    <t>国分寺台中央６丁目</t>
  </si>
  <si>
    <t>青柳１丁目</t>
  </si>
  <si>
    <t>五井中央西３丁目</t>
  </si>
  <si>
    <t>国分寺台中央７丁目</t>
  </si>
  <si>
    <t>青柳２丁目</t>
  </si>
  <si>
    <t>五井東１丁目</t>
  </si>
  <si>
    <t>東国分寺台１丁目</t>
  </si>
  <si>
    <t>青柳３丁目</t>
  </si>
  <si>
    <t>五井東２丁目</t>
  </si>
  <si>
    <t>東国分寺台２丁目</t>
  </si>
  <si>
    <t>青柳北２丁目</t>
  </si>
  <si>
    <t>五井東３丁目</t>
  </si>
  <si>
    <t>東国分寺台３丁目</t>
  </si>
  <si>
    <t>青柳北３丁目</t>
  </si>
  <si>
    <t>更級１丁目</t>
  </si>
  <si>
    <t>東国分寺台４丁目</t>
  </si>
  <si>
    <t>青柳北４丁目</t>
  </si>
  <si>
    <t>更級２丁目</t>
  </si>
  <si>
    <t>東国分寺台５丁目</t>
  </si>
  <si>
    <t>松ケ島</t>
  </si>
  <si>
    <t>五井西１丁目</t>
  </si>
  <si>
    <t>西国分寺台１丁目</t>
  </si>
  <si>
    <t>松ケ島１丁目</t>
  </si>
  <si>
    <t>五井西２丁目</t>
  </si>
  <si>
    <t>西国分寺台２丁目</t>
  </si>
  <si>
    <t>松ケ島２丁目</t>
  </si>
  <si>
    <t>五井西３丁目</t>
  </si>
  <si>
    <t>南国分寺台１丁目</t>
  </si>
  <si>
    <t>松ケ島西１丁目</t>
  </si>
  <si>
    <t>五井西４丁目</t>
  </si>
  <si>
    <t>南国分寺台２丁目</t>
  </si>
  <si>
    <t>岩崎</t>
  </si>
  <si>
    <t>五井西５丁目</t>
  </si>
  <si>
    <t>南国分寺台３丁目</t>
  </si>
  <si>
    <t>岩崎１丁目</t>
  </si>
  <si>
    <t>五井西６丁目</t>
  </si>
  <si>
    <t>南国分寺台４丁目</t>
  </si>
  <si>
    <t>岩崎２丁目</t>
  </si>
  <si>
    <t>五井西７丁目</t>
  </si>
  <si>
    <t>南国分寺台５丁目</t>
  </si>
  <si>
    <t>岩崎西１丁目</t>
  </si>
  <si>
    <t>五井金杉１丁目</t>
  </si>
  <si>
    <t>北国分寺台１丁目</t>
  </si>
  <si>
    <t>玉前</t>
  </si>
  <si>
    <t>五井金杉３丁目</t>
  </si>
  <si>
    <t>北国分寺台２丁目</t>
  </si>
  <si>
    <t>玉前西１丁目</t>
  </si>
  <si>
    <t>五井金杉４丁目</t>
  </si>
  <si>
    <t>北国分寺台３丁目</t>
  </si>
  <si>
    <t>玉前西２丁目</t>
  </si>
  <si>
    <t>君塚</t>
  </si>
  <si>
    <t>北国分寺台４丁目</t>
  </si>
  <si>
    <t>玉前西３丁目</t>
  </si>
  <si>
    <t>君塚１丁目</t>
  </si>
  <si>
    <t>北国分寺台５丁目</t>
  </si>
  <si>
    <t>出津</t>
  </si>
  <si>
    <t>君塚２丁目</t>
  </si>
  <si>
    <t>諏訪１丁目</t>
  </si>
  <si>
    <t>出津西１丁目</t>
  </si>
  <si>
    <t>君塚３丁目</t>
  </si>
  <si>
    <t>諏訪２丁目</t>
  </si>
  <si>
    <t>飯沼</t>
  </si>
  <si>
    <t>君塚４丁目</t>
  </si>
  <si>
    <t>山田橋１丁目</t>
  </si>
  <si>
    <t>島野</t>
  </si>
  <si>
    <t>君塚５丁目</t>
  </si>
  <si>
    <t>山田橋２丁目</t>
  </si>
  <si>
    <t>野毛</t>
  </si>
  <si>
    <t>白金町１丁目</t>
  </si>
  <si>
    <t>山田橋３丁目</t>
  </si>
  <si>
    <t>廿五里</t>
  </si>
  <si>
    <t>白金町２丁目</t>
  </si>
  <si>
    <t>西広１丁目</t>
  </si>
  <si>
    <t>町田</t>
  </si>
  <si>
    <t>白金町３丁目</t>
  </si>
  <si>
    <t>西広２丁目</t>
  </si>
  <si>
    <t>海保</t>
  </si>
  <si>
    <t>白金町４丁目</t>
  </si>
  <si>
    <t>西広３丁目</t>
  </si>
  <si>
    <t>今富</t>
  </si>
  <si>
    <t>白金町５丁目</t>
  </si>
  <si>
    <t>西広４丁目</t>
  </si>
  <si>
    <t>引田</t>
  </si>
  <si>
    <t>白金町６丁目</t>
  </si>
  <si>
    <t>西広５丁目</t>
  </si>
  <si>
    <t>神代</t>
  </si>
  <si>
    <t>宮原</t>
  </si>
  <si>
    <t>西広６丁目</t>
  </si>
  <si>
    <t>十五沢</t>
  </si>
  <si>
    <t/>
  </si>
  <si>
    <t>惣社１丁目</t>
  </si>
  <si>
    <t>小折</t>
  </si>
  <si>
    <t>惣社２丁目</t>
  </si>
  <si>
    <t>西野</t>
  </si>
  <si>
    <t>惣社３丁目</t>
  </si>
  <si>
    <t>柳原</t>
  </si>
  <si>
    <t>惣社４丁目</t>
  </si>
  <si>
    <t>村上</t>
  </si>
  <si>
    <t>惣社５丁目</t>
  </si>
  <si>
    <t>西広</t>
  </si>
  <si>
    <t>加茂１丁目</t>
  </si>
  <si>
    <t>惣社</t>
  </si>
  <si>
    <t>加茂２丁目</t>
  </si>
  <si>
    <t>加茂</t>
  </si>
  <si>
    <t>根田１丁目</t>
  </si>
  <si>
    <t>根田</t>
  </si>
  <si>
    <t>根田２丁目</t>
  </si>
  <si>
    <t>岩野見</t>
  </si>
  <si>
    <t>根田３丁目</t>
  </si>
  <si>
    <t>根田４丁目</t>
  </si>
  <si>
    <t>姉崎海岸</t>
  </si>
  <si>
    <t>八幡海岸通</t>
  </si>
  <si>
    <t>山倉</t>
  </si>
  <si>
    <t>椎津</t>
  </si>
  <si>
    <t>八幡浦１丁目</t>
  </si>
  <si>
    <t>福増</t>
  </si>
  <si>
    <t>姉崎</t>
  </si>
  <si>
    <t>八幡</t>
  </si>
  <si>
    <t>海士有木</t>
  </si>
  <si>
    <t>姉崎西１丁目</t>
  </si>
  <si>
    <t>八幡北町１丁目</t>
  </si>
  <si>
    <t>大坪</t>
  </si>
  <si>
    <t>姉崎西２丁目</t>
  </si>
  <si>
    <t>八幡北町２丁目</t>
  </si>
  <si>
    <t>新生</t>
  </si>
  <si>
    <t>姉崎西３丁目</t>
  </si>
  <si>
    <t>八幡北町３丁目</t>
  </si>
  <si>
    <t>権現堂</t>
  </si>
  <si>
    <t>畑木</t>
  </si>
  <si>
    <t>八幡石塚１丁目</t>
  </si>
  <si>
    <t>糸久</t>
  </si>
  <si>
    <t>柏原</t>
  </si>
  <si>
    <t>八幡石塚２丁目</t>
  </si>
  <si>
    <t>白塚</t>
  </si>
  <si>
    <t>五所</t>
  </si>
  <si>
    <t>分目</t>
  </si>
  <si>
    <t>今津朝山</t>
  </si>
  <si>
    <t>旭五所</t>
  </si>
  <si>
    <t>浅井小向</t>
  </si>
  <si>
    <t>千種１丁目</t>
  </si>
  <si>
    <t>東五所</t>
  </si>
  <si>
    <t>相川</t>
  </si>
  <si>
    <t>千種２丁目</t>
  </si>
  <si>
    <t>西五所</t>
  </si>
  <si>
    <t>新堀</t>
  </si>
  <si>
    <t>千種３丁目</t>
  </si>
  <si>
    <t>西野谷</t>
  </si>
  <si>
    <t>武士</t>
  </si>
  <si>
    <t>千種４丁目</t>
  </si>
  <si>
    <t>郡本</t>
  </si>
  <si>
    <t>磯ケ谷</t>
  </si>
  <si>
    <t>青葉台１丁目</t>
  </si>
  <si>
    <t>郡本１丁目</t>
  </si>
  <si>
    <t>松崎</t>
  </si>
  <si>
    <t>青葉台２丁目</t>
  </si>
  <si>
    <t>郡本２丁目</t>
  </si>
  <si>
    <t>大桶</t>
  </si>
  <si>
    <t>青葉台３丁目</t>
  </si>
  <si>
    <t>郡本３丁目</t>
  </si>
  <si>
    <t>新巻</t>
  </si>
  <si>
    <t>青葉台４丁目</t>
  </si>
  <si>
    <t>郡本４丁目</t>
  </si>
  <si>
    <t>川在</t>
  </si>
  <si>
    <t>青葉台５丁目</t>
  </si>
  <si>
    <t>郡本５丁目</t>
  </si>
  <si>
    <t>櫃狭</t>
  </si>
  <si>
    <t>青葉台６丁目</t>
  </si>
  <si>
    <t>郡本６丁目</t>
  </si>
  <si>
    <t>土宇</t>
  </si>
  <si>
    <t>青葉台７丁目</t>
  </si>
  <si>
    <t>藤井１丁目</t>
  </si>
  <si>
    <t>二日市場</t>
  </si>
  <si>
    <t>青葉台８丁目</t>
  </si>
  <si>
    <t>藤井２丁目</t>
  </si>
  <si>
    <t>山田</t>
  </si>
  <si>
    <t>藤井３丁目</t>
  </si>
  <si>
    <t>安須</t>
  </si>
  <si>
    <t>山田橋</t>
  </si>
  <si>
    <t>高坂</t>
  </si>
  <si>
    <t>能満</t>
  </si>
  <si>
    <t>光風台１丁目</t>
  </si>
  <si>
    <t>門前</t>
  </si>
  <si>
    <t>光風台２丁目</t>
  </si>
  <si>
    <t>門前１丁目</t>
  </si>
  <si>
    <t>光風台３丁目</t>
  </si>
  <si>
    <t>門前２丁目</t>
  </si>
  <si>
    <t>光風台４丁目</t>
  </si>
  <si>
    <t>市原</t>
  </si>
  <si>
    <t>光風台５丁目</t>
  </si>
  <si>
    <t>山木</t>
  </si>
  <si>
    <t>菊間</t>
  </si>
  <si>
    <t>古市場</t>
  </si>
  <si>
    <t>草刈</t>
  </si>
  <si>
    <t>大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</si>
  <si>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</si>
  <si>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</si>
  <si>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</si>
  <si>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</si>
  <si>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</si>
  <si>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</si>
  <si>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</si>
  <si>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久々津</t>
  </si>
  <si>
    <t>辰巳台東１丁目</t>
  </si>
  <si>
    <t>風戸</t>
  </si>
  <si>
    <t>潤井戸</t>
  </si>
  <si>
    <t>辰巳台東２丁目</t>
  </si>
  <si>
    <t>中高根</t>
  </si>
  <si>
    <t>うるいど南１丁目</t>
  </si>
  <si>
    <t>辰巳台東３丁目</t>
  </si>
  <si>
    <t>上高根</t>
  </si>
  <si>
    <t>うるいど南２丁目</t>
  </si>
  <si>
    <t>辰巳台東４丁目</t>
  </si>
  <si>
    <t>馬立</t>
  </si>
  <si>
    <t>うるいど南３丁目</t>
  </si>
  <si>
    <t>辰巳台東５丁目</t>
  </si>
  <si>
    <t>上原</t>
  </si>
  <si>
    <t>下野</t>
  </si>
  <si>
    <t>辰巳台西１丁目</t>
  </si>
  <si>
    <t>南岩崎</t>
  </si>
  <si>
    <t>永吉</t>
  </si>
  <si>
    <t>辰巳台西２丁目</t>
  </si>
  <si>
    <t>寺谷</t>
  </si>
  <si>
    <t>番場</t>
  </si>
  <si>
    <t>辰巳台西３丁目</t>
  </si>
  <si>
    <t>栢橋</t>
  </si>
  <si>
    <t>押沼</t>
  </si>
  <si>
    <t>辰巳台西４丁目</t>
  </si>
  <si>
    <t>西国吉</t>
  </si>
  <si>
    <t>瀬又</t>
  </si>
  <si>
    <t>辰巳台西５丁目</t>
  </si>
  <si>
    <t>佐是</t>
  </si>
  <si>
    <t>中野</t>
  </si>
  <si>
    <t>妙香</t>
  </si>
  <si>
    <t>高田</t>
  </si>
  <si>
    <t>奉免</t>
  </si>
  <si>
    <t>高倉</t>
  </si>
  <si>
    <t>牛久</t>
  </si>
  <si>
    <t>東国吉</t>
  </si>
  <si>
    <t>皆吉</t>
  </si>
  <si>
    <t>金剛地</t>
  </si>
  <si>
    <t>金沢</t>
  </si>
  <si>
    <t>奈良</t>
  </si>
  <si>
    <t>大蔵</t>
  </si>
  <si>
    <t>古都辺</t>
  </si>
  <si>
    <t>岩</t>
  </si>
  <si>
    <t>喜多</t>
  </si>
  <si>
    <t>藪</t>
  </si>
  <si>
    <t>犬成</t>
  </si>
  <si>
    <t>中</t>
  </si>
  <si>
    <t>大作</t>
  </si>
  <si>
    <t>安久谷</t>
  </si>
  <si>
    <t>滝口</t>
  </si>
  <si>
    <t>米沢</t>
  </si>
  <si>
    <t>勝間</t>
  </si>
  <si>
    <t>真ケ谷</t>
  </si>
  <si>
    <t>葉木</t>
  </si>
  <si>
    <t>宿</t>
  </si>
  <si>
    <t>小田部</t>
  </si>
  <si>
    <t>島田</t>
  </si>
  <si>
    <t>荻作</t>
  </si>
  <si>
    <t>堀越</t>
  </si>
  <si>
    <t>神崎</t>
  </si>
  <si>
    <t>市場</t>
  </si>
  <si>
    <t>山之郷飛地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</si>
  <si>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</si>
  <si>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</si>
  <si>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</si>
  <si>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</si>
  <si>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</si>
  <si>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</si>
  <si>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</si>
  <si>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</si>
  <si>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</si>
  <si>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</si>
  <si>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</si>
  <si>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</si>
  <si>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</si>
  <si>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</si>
  <si>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</si>
  <si>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ちはら台東１丁目</t>
  </si>
  <si>
    <t>久保</t>
  </si>
  <si>
    <t>椎の木台１丁目</t>
  </si>
  <si>
    <t>ちはら台東２丁目</t>
  </si>
  <si>
    <t>駒込</t>
  </si>
  <si>
    <t>椎の木台２丁目</t>
  </si>
  <si>
    <t>ちはら台東３丁目</t>
  </si>
  <si>
    <t>山口</t>
  </si>
  <si>
    <t>片又木</t>
  </si>
  <si>
    <t>ちはら台東４丁目</t>
  </si>
  <si>
    <t>養老</t>
  </si>
  <si>
    <t>迎田</t>
  </si>
  <si>
    <t>ちはら台東５丁目</t>
  </si>
  <si>
    <t>本郷</t>
  </si>
  <si>
    <t>不入斗</t>
  </si>
  <si>
    <t>ちはら台東６丁目</t>
  </si>
  <si>
    <t>高滝</t>
  </si>
  <si>
    <t>有秋台東１丁目</t>
  </si>
  <si>
    <t>ちはら台東７丁目</t>
  </si>
  <si>
    <t>大和田</t>
  </si>
  <si>
    <t>有秋台東２丁目</t>
  </si>
  <si>
    <t>ちはら台東８丁目</t>
  </si>
  <si>
    <t>不入</t>
  </si>
  <si>
    <t>有秋台東３丁目</t>
  </si>
  <si>
    <t>ちはら台東９丁目</t>
  </si>
  <si>
    <t>新井</t>
  </si>
  <si>
    <t>有秋台西１丁目</t>
  </si>
  <si>
    <t>ちはら台西１丁目</t>
  </si>
  <si>
    <t>吉沢</t>
  </si>
  <si>
    <t>有秋台西２丁目</t>
  </si>
  <si>
    <t>ちはら台西２丁目</t>
  </si>
  <si>
    <t>古敷谷</t>
  </si>
  <si>
    <t>天羽田</t>
  </si>
  <si>
    <t>ちはら台西３丁目</t>
  </si>
  <si>
    <t>小谷田</t>
  </si>
  <si>
    <t>深城</t>
  </si>
  <si>
    <t>ちはら台西４丁目</t>
  </si>
  <si>
    <t>平野</t>
  </si>
  <si>
    <t>豊成</t>
  </si>
  <si>
    <t>ちはら台西５丁目</t>
  </si>
  <si>
    <t>大戸</t>
  </si>
  <si>
    <t>立野</t>
  </si>
  <si>
    <t>ちはら台西６丁目</t>
  </si>
  <si>
    <t>飯給</t>
  </si>
  <si>
    <t>桜台１丁目</t>
  </si>
  <si>
    <t>ちはら台南１丁目</t>
  </si>
  <si>
    <t>万田野</t>
  </si>
  <si>
    <t>桜台２丁目</t>
  </si>
  <si>
    <t>ちはら台南２丁目</t>
  </si>
  <si>
    <t>柿木台</t>
  </si>
  <si>
    <t>桜台３丁目</t>
  </si>
  <si>
    <t>ちはら台南３丁目</t>
  </si>
  <si>
    <t>徳氏</t>
  </si>
  <si>
    <t>桜台４丁目</t>
  </si>
  <si>
    <t>ちはら台南４丁目</t>
  </si>
  <si>
    <t>田淵</t>
  </si>
  <si>
    <t>泉台１丁目</t>
  </si>
  <si>
    <t>ちはら台南５丁目</t>
  </si>
  <si>
    <t>月出</t>
  </si>
  <si>
    <t>泉台２丁目</t>
  </si>
  <si>
    <t>ちはら台南６丁目</t>
  </si>
  <si>
    <t>戸面</t>
  </si>
  <si>
    <t>泉台３丁目</t>
  </si>
  <si>
    <t>朝生原</t>
  </si>
  <si>
    <t>泉台４丁目</t>
  </si>
  <si>
    <t>石神</t>
  </si>
  <si>
    <t>泉台５丁目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</si>
  <si>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</si>
  <si>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</si>
  <si>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</si>
  <si>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</si>
  <si>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</si>
  <si>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</si>
  <si>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</si>
  <si>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</si>
  <si>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姉崎</t>
    <rPh sb="0" eb="2">
      <t>アネサキ</t>
    </rPh>
    <phoneticPr fontId="3"/>
  </si>
  <si>
    <t>市原</t>
    <rPh sb="0" eb="2">
      <t>イチハラ</t>
    </rPh>
    <phoneticPr fontId="3"/>
  </si>
  <si>
    <t>五井</t>
    <rPh sb="0" eb="2">
      <t>ゴイ</t>
    </rPh>
    <phoneticPr fontId="3"/>
  </si>
  <si>
    <t>三和</t>
    <rPh sb="0" eb="2">
      <t>サンワ</t>
    </rPh>
    <phoneticPr fontId="3"/>
  </si>
  <si>
    <t>市津</t>
    <rPh sb="0" eb="2">
      <t>シヅ</t>
    </rPh>
    <phoneticPr fontId="3"/>
  </si>
  <si>
    <t>辰巳台</t>
    <rPh sb="0" eb="2">
      <t>タツミ</t>
    </rPh>
    <rPh sb="2" eb="3">
      <t>ダイ</t>
    </rPh>
    <phoneticPr fontId="3"/>
  </si>
  <si>
    <t>南総</t>
    <rPh sb="0" eb="2">
      <t>ナンソウ</t>
    </rPh>
    <phoneticPr fontId="3"/>
  </si>
  <si>
    <t>加茂</t>
    <rPh sb="0" eb="2">
      <t>カモ</t>
    </rPh>
    <phoneticPr fontId="3"/>
  </si>
  <si>
    <t>有秋</t>
    <rPh sb="0" eb="2">
      <t>ユウシュウ</t>
    </rPh>
    <phoneticPr fontId="3"/>
  </si>
  <si>
    <t>ちはら台</t>
    <rPh sb="3" eb="4">
      <t>ダイ</t>
    </rPh>
    <phoneticPr fontId="3"/>
  </si>
  <si>
    <t>ごい</t>
  </si>
  <si>
    <t>いちはら</t>
  </si>
  <si>
    <t>あねさき</t>
  </si>
  <si>
    <t>ゆうしゅう</t>
  </si>
  <si>
    <t>さんわ</t>
  </si>
  <si>
    <t>しづ</t>
  </si>
  <si>
    <t>なんそう</t>
  </si>
  <si>
    <t>かも</t>
  </si>
  <si>
    <t>たつみだい</t>
  </si>
  <si>
    <t>ちはらだい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</si>
</sst>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現在　世帯数及び人口&quot;"/>
    <numFmt numFmtId="177" formatCode="\+#,###;\-#,##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hair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9" fillId="3" borderId="15" xfId="1" applyFont="1" applyFill="1" applyBorder="1" applyAlignment="1">
      <alignment vertical="center"/>
    </xf>
    <xf numFmtId="38" fontId="9" fillId="3" borderId="16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vertical="center"/>
    </xf>
    <xf numFmtId="38" fontId="4" fillId="0" borderId="17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0" fillId="0" borderId="20" xfId="0" applyBorder="1"/>
    <xf numFmtId="38" fontId="4" fillId="0" borderId="20" xfId="0" applyNumberFormat="1" applyFont="1" applyBorder="1" applyAlignment="1">
      <alignment vertical="center"/>
    </xf>
    <xf numFmtId="38" fontId="4" fillId="0" borderId="0" xfId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4" fillId="4" borderId="21" xfId="0" applyFont="1" applyFill="1" applyBorder="1" applyAlignment="1">
      <alignment vertical="center"/>
    </xf>
    <xf numFmtId="38" fontId="4" fillId="4" borderId="22" xfId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38" fontId="4" fillId="0" borderId="8" xfId="1" applyFont="1" applyFill="1" applyBorder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38" fontId="4" fillId="0" borderId="22" xfId="1" applyFont="1" applyBorder="1" applyAlignment="1">
      <alignment vertical="center"/>
    </xf>
    <xf numFmtId="38" fontId="4" fillId="0" borderId="23" xfId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76" fontId="2" fillId="0" borderId="20" xfId="0" applyNumberFormat="1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176" fontId="2" fillId="0" borderId="18" xfId="0" applyNumberFormat="1" applyFont="1" applyBorder="1" applyAlignment="1">
      <alignment horizontal="left" vertical="center"/>
    </xf>
    <xf numFmtId="38" fontId="4" fillId="4" borderId="23" xfId="1" applyFont="1" applyFill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1" fillId="0" borderId="0" xfId="2"/>
    <xf numFmtId="0" fontId="3" fillId="0" borderId="27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3" fillId="0" borderId="7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3" fillId="0" borderId="10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3" fillId="0" borderId="25" xfId="2" applyFont="1" applyBorder="1" applyAlignment="1">
      <alignment vertical="center"/>
    </xf>
    <xf numFmtId="0" fontId="4" fillId="0" borderId="26" xfId="2" applyFont="1" applyBorder="1" applyAlignment="1">
      <alignment vertical="center"/>
    </xf>
    <xf numFmtId="0" fontId="3" fillId="0" borderId="13" xfId="2" applyFont="1" applyBorder="1" applyAlignment="1">
      <alignment horizontal="center" vertical="center"/>
    </xf>
    <xf numFmtId="0" fontId="1" fillId="0" borderId="14" xfId="2" applyBorder="1"/>
    <xf numFmtId="0" fontId="3" fillId="0" borderId="14" xfId="2" applyFont="1" applyBorder="1" applyAlignment="1">
      <alignment horizontal="center" vertical="center"/>
    </xf>
    <xf numFmtId="0" fontId="8" fillId="3" borderId="30" xfId="2" applyFont="1" applyFill="1" applyBorder="1" applyAlignment="1">
      <alignment vertical="center"/>
    </xf>
    <xf numFmtId="0" fontId="8" fillId="3" borderId="18" xfId="2" applyFont="1" applyFill="1" applyBorder="1" applyAlignment="1">
      <alignment horizontal="center" vertical="center"/>
    </xf>
    <xf numFmtId="176" fontId="2" fillId="0" borderId="0" xfId="2" applyNumberFormat="1" applyFont="1" applyBorder="1" applyAlignment="1">
      <alignment horizontal="left" vertical="center"/>
    </xf>
    <xf numFmtId="0" fontId="10" fillId="0" borderId="0" xfId="2" applyFont="1" applyAlignment="1">
      <alignment vertical="center"/>
    </xf>
    <xf numFmtId="0" fontId="4" fillId="0" borderId="8" xfId="2" applyFont="1" applyBorder="1" applyAlignment="1">
      <alignment vertical="center" shrinkToFit="1"/>
    </xf>
    <xf numFmtId="0" fontId="4" fillId="0" borderId="8" xfId="2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38" fontId="4" fillId="0" borderId="0" xfId="2" applyNumberFormat="1" applyFont="1" applyAlignment="1">
      <alignment vertical="center"/>
    </xf>
    <xf numFmtId="0" fontId="1" fillId="0" borderId="20" xfId="2" applyBorder="1"/>
    <xf numFmtId="0" fontId="0" fillId="0" borderId="20" xfId="0" applyBorder="1" applyAlignment="1">
      <alignment vertical="center"/>
    </xf>
    <xf numFmtId="38" fontId="4" fillId="0" borderId="20" xfId="2" applyNumberFormat="1" applyFont="1" applyBorder="1" applyAlignment="1">
      <alignment vertical="center"/>
    </xf>
    <xf numFmtId="0" fontId="11" fillId="0" borderId="0" xfId="2" applyFont="1" applyAlignment="1">
      <alignment horizontal="right" vertical="center"/>
    </xf>
    <xf numFmtId="0" fontId="4" fillId="4" borderId="21" xfId="2" applyFont="1" applyFill="1" applyBorder="1" applyAlignment="1">
      <alignment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50_&#32113;&#35336;&#35519;&#26619;/030_H26/050_&#32113;&#35336;&#19968;&#33324;/97_&#65422;&#65392;&#65425;&#65421;&#65439;&#65392;&#65404;&#65438;&#29992;&#65411;&#65438;&#65392;&#65408;/&#20154;&#21475;&#19990;&#24111;&#25968;&#12288;hp1/010_&#19990;&#24111;&#25968;&#21450;&#12403;&#20154;&#21475;_&#20303;&#22522;&#27861;&#25913;&#27491;&#244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ichihara.city/sites/0121130/DocLib2/010_&#19990;&#24111;&#25968;&#21450;&#12403;&#20154;&#21475;_&#20303;&#22522;&#27861;&#25913;&#27491;&#244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地区別グラフ"/>
      <sheetName val="貼紙"/>
      <sheetName val="地区"/>
      <sheetName val="最新data"/>
      <sheetName val="2015_5"/>
      <sheetName val="2015_4"/>
      <sheetName val="2015_3"/>
      <sheetName val="2015_2"/>
      <sheetName val="2015_1"/>
      <sheetName val="2014_12"/>
      <sheetName val="2014_11"/>
      <sheetName val="2014_10"/>
      <sheetName val="2014_9"/>
      <sheetName val="2014_8"/>
      <sheetName val="2014_7"/>
      <sheetName val="2014_6"/>
      <sheetName val="2014_5"/>
      <sheetName val="2014_4"/>
      <sheetName val="2014_3"/>
      <sheetName val="2014_2"/>
      <sheetName val="2014_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男女別import"/>
      <sheetName val="地区別集計シート"/>
    </sheetNames>
    <sheetDataSet>
      <sheetData sheetId="0"/>
      <sheetData sheetId="1"/>
      <sheetData sheetId="2"/>
      <sheetData sheetId="3"/>
      <sheetData sheetId="4">
        <row r="1">
          <cell r="A1" t="str">
            <v>大字コード</v>
          </cell>
          <cell r="B1" t="str">
            <v>大字名</v>
          </cell>
          <cell r="C1" t="str">
            <v>世帯数</v>
          </cell>
          <cell r="D1" t="str">
            <v>人口</v>
          </cell>
          <cell r="E1" t="str">
            <v>男</v>
          </cell>
          <cell r="F1" t="str">
            <v>女</v>
          </cell>
          <cell r="G1" t="str">
            <v>地区</v>
          </cell>
        </row>
        <row r="2">
          <cell r="A2">
            <v>100</v>
          </cell>
          <cell r="B2" t="str">
            <v>姉崎海岸</v>
          </cell>
          <cell r="C2">
            <v>32</v>
          </cell>
          <cell r="D2">
            <v>38</v>
          </cell>
          <cell r="E2">
            <v>34</v>
          </cell>
          <cell r="F2">
            <v>4</v>
          </cell>
          <cell r="G2">
            <v>1</v>
          </cell>
        </row>
        <row r="3">
          <cell r="A3">
            <v>200</v>
          </cell>
          <cell r="B3" t="str">
            <v>椎津</v>
          </cell>
          <cell r="C3">
            <v>1666</v>
          </cell>
          <cell r="D3">
            <v>3580</v>
          </cell>
          <cell r="E3">
            <v>1851</v>
          </cell>
          <cell r="F3">
            <v>1729</v>
          </cell>
          <cell r="G3">
            <v>1</v>
          </cell>
        </row>
        <row r="4">
          <cell r="A4">
            <v>300</v>
          </cell>
          <cell r="B4" t="str">
            <v>姉崎</v>
          </cell>
          <cell r="C4">
            <v>5985</v>
          </cell>
          <cell r="D4">
            <v>12403</v>
          </cell>
          <cell r="E4">
            <v>6609</v>
          </cell>
          <cell r="F4">
            <v>5794</v>
          </cell>
          <cell r="G4">
            <v>1</v>
          </cell>
        </row>
        <row r="5">
          <cell r="A5">
            <v>321</v>
          </cell>
          <cell r="B5" t="str">
            <v>姉崎西１丁目</v>
          </cell>
          <cell r="C5">
            <v>208</v>
          </cell>
          <cell r="D5">
            <v>350</v>
          </cell>
          <cell r="E5">
            <v>225</v>
          </cell>
          <cell r="F5">
            <v>125</v>
          </cell>
          <cell r="G5">
            <v>1</v>
          </cell>
        </row>
        <row r="6">
          <cell r="A6">
            <v>322</v>
          </cell>
          <cell r="B6" t="str">
            <v>姉崎西２丁目</v>
          </cell>
          <cell r="C6">
            <v>205</v>
          </cell>
          <cell r="D6">
            <v>417</v>
          </cell>
          <cell r="E6">
            <v>218</v>
          </cell>
          <cell r="F6">
            <v>199</v>
          </cell>
          <cell r="G6">
            <v>1</v>
          </cell>
        </row>
        <row r="7">
          <cell r="A7">
            <v>323</v>
          </cell>
          <cell r="B7" t="str">
            <v>姉崎西３丁目</v>
          </cell>
          <cell r="C7">
            <v>207</v>
          </cell>
          <cell r="D7">
            <v>441</v>
          </cell>
          <cell r="E7">
            <v>245</v>
          </cell>
          <cell r="F7">
            <v>196</v>
          </cell>
          <cell r="G7">
            <v>1</v>
          </cell>
        </row>
        <row r="8">
          <cell r="A8">
            <v>1300</v>
          </cell>
          <cell r="B8" t="str">
            <v>畑木</v>
          </cell>
          <cell r="C8">
            <v>165</v>
          </cell>
          <cell r="D8">
            <v>308</v>
          </cell>
          <cell r="E8">
            <v>142</v>
          </cell>
          <cell r="F8">
            <v>166</v>
          </cell>
          <cell r="G8">
            <v>1</v>
          </cell>
        </row>
        <row r="9">
          <cell r="A9">
            <v>1400</v>
          </cell>
          <cell r="B9" t="str">
            <v>柏原</v>
          </cell>
          <cell r="C9">
            <v>120</v>
          </cell>
          <cell r="D9">
            <v>257</v>
          </cell>
          <cell r="E9">
            <v>119</v>
          </cell>
          <cell r="F9">
            <v>138</v>
          </cell>
          <cell r="G9">
            <v>1</v>
          </cell>
        </row>
        <row r="10">
          <cell r="A10">
            <v>1500</v>
          </cell>
          <cell r="B10" t="str">
            <v>白塚</v>
          </cell>
          <cell r="C10">
            <v>338</v>
          </cell>
          <cell r="D10">
            <v>754</v>
          </cell>
          <cell r="E10">
            <v>365</v>
          </cell>
          <cell r="F10">
            <v>389</v>
          </cell>
          <cell r="G10">
            <v>1</v>
          </cell>
        </row>
        <row r="11">
          <cell r="A11">
            <v>1600</v>
          </cell>
          <cell r="B11" t="str">
            <v>今津朝山</v>
          </cell>
          <cell r="C11">
            <v>994</v>
          </cell>
          <cell r="D11">
            <v>1982</v>
          </cell>
          <cell r="E11">
            <v>1104</v>
          </cell>
          <cell r="F11">
            <v>878</v>
          </cell>
          <cell r="G11">
            <v>1</v>
          </cell>
        </row>
        <row r="12">
          <cell r="A12">
            <v>1651</v>
          </cell>
          <cell r="B12" t="str">
            <v>千種１丁目</v>
          </cell>
          <cell r="C12">
            <v>108</v>
          </cell>
          <cell r="D12">
            <v>172</v>
          </cell>
          <cell r="E12">
            <v>116</v>
          </cell>
          <cell r="F12">
            <v>56</v>
          </cell>
          <cell r="G12">
            <v>1</v>
          </cell>
        </row>
        <row r="13">
          <cell r="A13">
            <v>1652</v>
          </cell>
          <cell r="B13" t="str">
            <v>千種２丁目</v>
          </cell>
          <cell r="C13">
            <v>221</v>
          </cell>
          <cell r="D13">
            <v>549</v>
          </cell>
          <cell r="E13">
            <v>278</v>
          </cell>
          <cell r="F13">
            <v>271</v>
          </cell>
          <cell r="G13">
            <v>1</v>
          </cell>
        </row>
        <row r="14">
          <cell r="A14">
            <v>1653</v>
          </cell>
          <cell r="B14" t="str">
            <v>千種３丁目</v>
          </cell>
          <cell r="C14">
            <v>212</v>
          </cell>
          <cell r="D14">
            <v>567</v>
          </cell>
          <cell r="E14">
            <v>276</v>
          </cell>
          <cell r="F14">
            <v>291</v>
          </cell>
          <cell r="G14">
            <v>1</v>
          </cell>
        </row>
        <row r="15">
          <cell r="A15">
            <v>1654</v>
          </cell>
          <cell r="B15" t="str">
            <v>千種４丁目</v>
          </cell>
          <cell r="C15">
            <v>117</v>
          </cell>
          <cell r="D15">
            <v>359</v>
          </cell>
          <cell r="E15">
            <v>186</v>
          </cell>
          <cell r="F15">
            <v>173</v>
          </cell>
          <cell r="G15">
            <v>1</v>
          </cell>
        </row>
        <row r="16">
          <cell r="A16">
            <v>1701</v>
          </cell>
          <cell r="B16" t="str">
            <v>青葉台１丁目</v>
          </cell>
          <cell r="C16">
            <v>401</v>
          </cell>
          <cell r="D16">
            <v>862</v>
          </cell>
          <cell r="E16">
            <v>461</v>
          </cell>
          <cell r="F16">
            <v>401</v>
          </cell>
          <cell r="G16">
            <v>1</v>
          </cell>
        </row>
        <row r="17">
          <cell r="A17">
            <v>1702</v>
          </cell>
          <cell r="B17" t="str">
            <v>青葉台２丁目</v>
          </cell>
          <cell r="C17">
            <v>496</v>
          </cell>
          <cell r="D17">
            <v>1233</v>
          </cell>
          <cell r="E17">
            <v>614</v>
          </cell>
          <cell r="F17">
            <v>619</v>
          </cell>
          <cell r="G17">
            <v>1</v>
          </cell>
        </row>
        <row r="18">
          <cell r="A18">
            <v>1703</v>
          </cell>
          <cell r="B18" t="str">
            <v>青葉台３丁目</v>
          </cell>
          <cell r="C18">
            <v>528</v>
          </cell>
          <cell r="D18">
            <v>1189</v>
          </cell>
          <cell r="E18">
            <v>580</v>
          </cell>
          <cell r="F18">
            <v>609</v>
          </cell>
          <cell r="G18">
            <v>1</v>
          </cell>
        </row>
        <row r="19">
          <cell r="A19">
            <v>1704</v>
          </cell>
          <cell r="B19" t="str">
            <v>青葉台４丁目</v>
          </cell>
          <cell r="C19">
            <v>434</v>
          </cell>
          <cell r="D19">
            <v>1068</v>
          </cell>
          <cell r="E19">
            <v>512</v>
          </cell>
          <cell r="F19">
            <v>556</v>
          </cell>
          <cell r="G19">
            <v>1</v>
          </cell>
        </row>
        <row r="20">
          <cell r="A20">
            <v>1705</v>
          </cell>
          <cell r="B20" t="str">
            <v>青葉台５丁目</v>
          </cell>
          <cell r="C20">
            <v>298</v>
          </cell>
          <cell r="D20">
            <v>718</v>
          </cell>
          <cell r="E20">
            <v>338</v>
          </cell>
          <cell r="F20">
            <v>380</v>
          </cell>
          <cell r="G20">
            <v>1</v>
          </cell>
        </row>
        <row r="21">
          <cell r="A21">
            <v>1706</v>
          </cell>
          <cell r="B21" t="str">
            <v>青葉台６丁目</v>
          </cell>
          <cell r="C21">
            <v>416</v>
          </cell>
          <cell r="D21">
            <v>952</v>
          </cell>
          <cell r="E21">
            <v>460</v>
          </cell>
          <cell r="F21">
            <v>492</v>
          </cell>
          <cell r="G21">
            <v>1</v>
          </cell>
        </row>
        <row r="22">
          <cell r="A22">
            <v>1707</v>
          </cell>
          <cell r="B22" t="str">
            <v>青葉台７丁目</v>
          </cell>
          <cell r="C22">
            <v>566</v>
          </cell>
          <cell r="D22">
            <v>1346</v>
          </cell>
          <cell r="E22">
            <v>660</v>
          </cell>
          <cell r="F22">
            <v>686</v>
          </cell>
          <cell r="G22">
            <v>1</v>
          </cell>
        </row>
        <row r="23">
          <cell r="A23">
            <v>1708</v>
          </cell>
          <cell r="B23" t="str">
            <v>青葉台８丁目</v>
          </cell>
          <cell r="C23">
            <v>197</v>
          </cell>
          <cell r="D23">
            <v>458</v>
          </cell>
          <cell r="E23">
            <v>238</v>
          </cell>
          <cell r="F23">
            <v>220</v>
          </cell>
          <cell r="G23">
            <v>1</v>
          </cell>
        </row>
        <row r="24">
          <cell r="A24">
            <v>1900</v>
          </cell>
          <cell r="B24" t="str">
            <v>八幡海岸通</v>
          </cell>
          <cell r="C24">
            <v>303</v>
          </cell>
          <cell r="D24">
            <v>407</v>
          </cell>
          <cell r="E24">
            <v>316</v>
          </cell>
          <cell r="F24">
            <v>91</v>
          </cell>
          <cell r="G24">
            <v>2</v>
          </cell>
        </row>
        <row r="25">
          <cell r="A25">
            <v>2001</v>
          </cell>
          <cell r="B25" t="str">
            <v>八幡浦１丁目</v>
          </cell>
          <cell r="C25">
            <v>3</v>
          </cell>
          <cell r="D25">
            <v>3</v>
          </cell>
          <cell r="E25">
            <v>3</v>
          </cell>
          <cell r="F25">
            <v>0</v>
          </cell>
          <cell r="G25">
            <v>2</v>
          </cell>
        </row>
        <row r="26">
          <cell r="A26">
            <v>2100</v>
          </cell>
          <cell r="B26" t="str">
            <v>八幡</v>
          </cell>
          <cell r="C26">
            <v>5513</v>
          </cell>
          <cell r="D26">
            <v>11385</v>
          </cell>
          <cell r="E26">
            <v>5938</v>
          </cell>
          <cell r="F26">
            <v>5447</v>
          </cell>
          <cell r="G26">
            <v>2</v>
          </cell>
        </row>
        <row r="27">
          <cell r="A27">
            <v>2201</v>
          </cell>
          <cell r="B27" t="str">
            <v>八幡北町１丁目</v>
          </cell>
          <cell r="C27">
            <v>221</v>
          </cell>
          <cell r="D27">
            <v>298</v>
          </cell>
          <cell r="E27">
            <v>205</v>
          </cell>
          <cell r="F27">
            <v>93</v>
          </cell>
          <cell r="G27">
            <v>2</v>
          </cell>
        </row>
        <row r="28">
          <cell r="A28">
            <v>2202</v>
          </cell>
          <cell r="B28" t="str">
            <v>八幡北町２丁目</v>
          </cell>
          <cell r="C28">
            <v>210</v>
          </cell>
          <cell r="D28">
            <v>383</v>
          </cell>
          <cell r="E28">
            <v>220</v>
          </cell>
          <cell r="F28">
            <v>163</v>
          </cell>
          <cell r="G28">
            <v>2</v>
          </cell>
        </row>
        <row r="29">
          <cell r="A29">
            <v>2203</v>
          </cell>
          <cell r="B29" t="str">
            <v>八幡北町３丁目</v>
          </cell>
          <cell r="C29">
            <v>133</v>
          </cell>
          <cell r="D29">
            <v>210</v>
          </cell>
          <cell r="E29">
            <v>127</v>
          </cell>
          <cell r="F29">
            <v>83</v>
          </cell>
          <cell r="G29">
            <v>2</v>
          </cell>
        </row>
        <row r="30">
          <cell r="A30">
            <v>2301</v>
          </cell>
          <cell r="B30" t="str">
            <v>八幡石塚１丁目</v>
          </cell>
          <cell r="C30">
            <v>342</v>
          </cell>
          <cell r="D30">
            <v>714</v>
          </cell>
          <cell r="E30">
            <v>410</v>
          </cell>
          <cell r="F30">
            <v>304</v>
          </cell>
          <cell r="G30">
            <v>2</v>
          </cell>
        </row>
        <row r="31">
          <cell r="A31">
            <v>2302</v>
          </cell>
          <cell r="B31" t="str">
            <v>八幡石塚２丁目</v>
          </cell>
          <cell r="C31">
            <v>351</v>
          </cell>
          <cell r="D31">
            <v>721</v>
          </cell>
          <cell r="E31">
            <v>384</v>
          </cell>
          <cell r="F31">
            <v>337</v>
          </cell>
          <cell r="G31">
            <v>2</v>
          </cell>
        </row>
        <row r="32">
          <cell r="A32">
            <v>2400</v>
          </cell>
          <cell r="B32" t="str">
            <v>五所</v>
          </cell>
          <cell r="C32">
            <v>1289</v>
          </cell>
          <cell r="D32">
            <v>2931</v>
          </cell>
          <cell r="E32">
            <v>1511</v>
          </cell>
          <cell r="F32">
            <v>1420</v>
          </cell>
          <cell r="G32">
            <v>2</v>
          </cell>
        </row>
        <row r="33">
          <cell r="A33">
            <v>2500</v>
          </cell>
          <cell r="B33" t="str">
            <v>旭五所</v>
          </cell>
          <cell r="C33">
            <v>463</v>
          </cell>
          <cell r="D33">
            <v>938</v>
          </cell>
          <cell r="E33">
            <v>502</v>
          </cell>
          <cell r="F33">
            <v>436</v>
          </cell>
          <cell r="G33">
            <v>2</v>
          </cell>
        </row>
        <row r="34">
          <cell r="A34">
            <v>2600</v>
          </cell>
          <cell r="B34" t="str">
            <v>東五所</v>
          </cell>
          <cell r="C34">
            <v>976</v>
          </cell>
          <cell r="D34">
            <v>1957</v>
          </cell>
          <cell r="E34">
            <v>1033</v>
          </cell>
          <cell r="F34">
            <v>924</v>
          </cell>
          <cell r="G34">
            <v>2</v>
          </cell>
        </row>
        <row r="35">
          <cell r="A35">
            <v>2700</v>
          </cell>
          <cell r="B35" t="str">
            <v>西五所</v>
          </cell>
          <cell r="C35">
            <v>867</v>
          </cell>
          <cell r="D35">
            <v>1680</v>
          </cell>
          <cell r="E35">
            <v>881</v>
          </cell>
          <cell r="F35">
            <v>799</v>
          </cell>
          <cell r="G35">
            <v>2</v>
          </cell>
        </row>
        <row r="36">
          <cell r="A36">
            <v>2800</v>
          </cell>
          <cell r="B36" t="str">
            <v>西野谷</v>
          </cell>
          <cell r="C36">
            <v>47</v>
          </cell>
          <cell r="D36">
            <v>83</v>
          </cell>
          <cell r="E36">
            <v>48</v>
          </cell>
          <cell r="F36">
            <v>35</v>
          </cell>
          <cell r="G36">
            <v>2</v>
          </cell>
        </row>
        <row r="37">
          <cell r="A37">
            <v>2900</v>
          </cell>
          <cell r="B37" t="str">
            <v>郡本</v>
          </cell>
          <cell r="C37">
            <v>13</v>
          </cell>
          <cell r="D37">
            <v>20</v>
          </cell>
          <cell r="E37">
            <v>10</v>
          </cell>
          <cell r="F37">
            <v>10</v>
          </cell>
          <cell r="G37">
            <v>2</v>
          </cell>
        </row>
        <row r="38">
          <cell r="A38">
            <v>2901</v>
          </cell>
          <cell r="B38" t="str">
            <v>郡本１丁目</v>
          </cell>
          <cell r="C38">
            <v>240</v>
          </cell>
          <cell r="D38">
            <v>593</v>
          </cell>
          <cell r="E38">
            <v>294</v>
          </cell>
          <cell r="F38">
            <v>299</v>
          </cell>
          <cell r="G38">
            <v>2</v>
          </cell>
        </row>
        <row r="39">
          <cell r="A39">
            <v>2902</v>
          </cell>
          <cell r="B39" t="str">
            <v>郡本２丁目</v>
          </cell>
          <cell r="C39">
            <v>207</v>
          </cell>
          <cell r="D39">
            <v>453</v>
          </cell>
          <cell r="E39">
            <v>224</v>
          </cell>
          <cell r="F39">
            <v>229</v>
          </cell>
          <cell r="G39">
            <v>2</v>
          </cell>
        </row>
        <row r="40">
          <cell r="A40">
            <v>2903</v>
          </cell>
          <cell r="B40" t="str">
            <v>郡本３丁目</v>
          </cell>
          <cell r="C40">
            <v>143</v>
          </cell>
          <cell r="D40">
            <v>321</v>
          </cell>
          <cell r="E40">
            <v>174</v>
          </cell>
          <cell r="F40">
            <v>147</v>
          </cell>
          <cell r="G40">
            <v>2</v>
          </cell>
        </row>
        <row r="41">
          <cell r="A41">
            <v>2904</v>
          </cell>
          <cell r="B41" t="str">
            <v>郡本４丁目</v>
          </cell>
          <cell r="C41">
            <v>131</v>
          </cell>
          <cell r="D41">
            <v>350</v>
          </cell>
          <cell r="E41">
            <v>178</v>
          </cell>
          <cell r="F41">
            <v>172</v>
          </cell>
          <cell r="G41">
            <v>2</v>
          </cell>
        </row>
        <row r="42">
          <cell r="A42">
            <v>2905</v>
          </cell>
          <cell r="B42" t="str">
            <v>郡本５丁目</v>
          </cell>
          <cell r="C42">
            <v>71</v>
          </cell>
          <cell r="D42">
            <v>191</v>
          </cell>
          <cell r="E42">
            <v>90</v>
          </cell>
          <cell r="F42">
            <v>101</v>
          </cell>
          <cell r="G42">
            <v>2</v>
          </cell>
        </row>
        <row r="43">
          <cell r="A43">
            <v>2906</v>
          </cell>
          <cell r="B43" t="str">
            <v>郡本６丁目</v>
          </cell>
          <cell r="C43">
            <v>3</v>
          </cell>
          <cell r="D43">
            <v>12</v>
          </cell>
          <cell r="E43">
            <v>6</v>
          </cell>
          <cell r="F43">
            <v>6</v>
          </cell>
          <cell r="G43">
            <v>2</v>
          </cell>
        </row>
        <row r="44">
          <cell r="A44">
            <v>3001</v>
          </cell>
          <cell r="B44" t="str">
            <v>藤井１丁目</v>
          </cell>
          <cell r="C44">
            <v>130</v>
          </cell>
          <cell r="D44">
            <v>318</v>
          </cell>
          <cell r="E44">
            <v>152</v>
          </cell>
          <cell r="F44">
            <v>166</v>
          </cell>
          <cell r="G44">
            <v>2</v>
          </cell>
        </row>
        <row r="45">
          <cell r="A45">
            <v>3002</v>
          </cell>
          <cell r="B45" t="str">
            <v>藤井２丁目</v>
          </cell>
          <cell r="C45">
            <v>109</v>
          </cell>
          <cell r="D45">
            <v>227</v>
          </cell>
          <cell r="E45">
            <v>119</v>
          </cell>
          <cell r="F45">
            <v>108</v>
          </cell>
          <cell r="G45">
            <v>2</v>
          </cell>
        </row>
        <row r="46">
          <cell r="A46">
            <v>3003</v>
          </cell>
          <cell r="B46" t="str">
            <v>藤井３丁目</v>
          </cell>
          <cell r="C46">
            <v>163</v>
          </cell>
          <cell r="D46">
            <v>393</v>
          </cell>
          <cell r="E46">
            <v>189</v>
          </cell>
          <cell r="F46">
            <v>204</v>
          </cell>
          <cell r="G46">
            <v>2</v>
          </cell>
        </row>
        <row r="47">
          <cell r="A47">
            <v>3100</v>
          </cell>
          <cell r="B47" t="str">
            <v>山田橋</v>
          </cell>
          <cell r="C47">
            <v>129</v>
          </cell>
          <cell r="D47">
            <v>266</v>
          </cell>
          <cell r="E47">
            <v>136</v>
          </cell>
          <cell r="F47">
            <v>130</v>
          </cell>
          <cell r="G47">
            <v>2</v>
          </cell>
        </row>
        <row r="48">
          <cell r="A48">
            <v>3200</v>
          </cell>
          <cell r="B48" t="str">
            <v>能満</v>
          </cell>
          <cell r="C48">
            <v>2297</v>
          </cell>
          <cell r="D48">
            <v>4998</v>
          </cell>
          <cell r="E48">
            <v>2481</v>
          </cell>
          <cell r="F48">
            <v>2517</v>
          </cell>
          <cell r="G48">
            <v>2</v>
          </cell>
        </row>
        <row r="49">
          <cell r="A49">
            <v>3300</v>
          </cell>
          <cell r="B49" t="str">
            <v>門前</v>
          </cell>
          <cell r="C49">
            <v>2</v>
          </cell>
          <cell r="D49">
            <v>7</v>
          </cell>
          <cell r="E49">
            <v>3</v>
          </cell>
          <cell r="F49">
            <v>4</v>
          </cell>
          <cell r="G49">
            <v>2</v>
          </cell>
        </row>
        <row r="50">
          <cell r="A50">
            <v>3301</v>
          </cell>
          <cell r="B50" t="str">
            <v>門前１丁目</v>
          </cell>
          <cell r="C50">
            <v>74</v>
          </cell>
          <cell r="D50">
            <v>163</v>
          </cell>
          <cell r="E50">
            <v>86</v>
          </cell>
          <cell r="F50">
            <v>77</v>
          </cell>
          <cell r="G50">
            <v>2</v>
          </cell>
        </row>
        <row r="51">
          <cell r="A51">
            <v>3302</v>
          </cell>
          <cell r="B51" t="str">
            <v>門前２丁目</v>
          </cell>
          <cell r="C51">
            <v>359</v>
          </cell>
          <cell r="D51">
            <v>805</v>
          </cell>
          <cell r="E51">
            <v>416</v>
          </cell>
          <cell r="F51">
            <v>389</v>
          </cell>
          <cell r="G51">
            <v>2</v>
          </cell>
        </row>
        <row r="52">
          <cell r="A52">
            <v>3400</v>
          </cell>
          <cell r="B52" t="str">
            <v>市原</v>
          </cell>
          <cell r="C52">
            <v>462</v>
          </cell>
          <cell r="D52">
            <v>973</v>
          </cell>
          <cell r="E52">
            <v>485</v>
          </cell>
          <cell r="F52">
            <v>488</v>
          </cell>
          <cell r="G52">
            <v>2</v>
          </cell>
        </row>
        <row r="53">
          <cell r="A53">
            <v>3500</v>
          </cell>
          <cell r="B53" t="str">
            <v>山木</v>
          </cell>
          <cell r="C53">
            <v>1144</v>
          </cell>
          <cell r="D53">
            <v>2552</v>
          </cell>
          <cell r="E53">
            <v>1347</v>
          </cell>
          <cell r="F53">
            <v>1205</v>
          </cell>
          <cell r="G53">
            <v>2</v>
          </cell>
        </row>
        <row r="54">
          <cell r="A54">
            <v>3600</v>
          </cell>
          <cell r="B54" t="str">
            <v>菊間</v>
          </cell>
          <cell r="C54">
            <v>2392</v>
          </cell>
          <cell r="D54">
            <v>5641</v>
          </cell>
          <cell r="E54">
            <v>2677</v>
          </cell>
          <cell r="F54">
            <v>2964</v>
          </cell>
          <cell r="G54">
            <v>2</v>
          </cell>
        </row>
        <row r="55">
          <cell r="A55">
            <v>3700</v>
          </cell>
          <cell r="B55" t="str">
            <v>古市場</v>
          </cell>
          <cell r="C55">
            <v>1102</v>
          </cell>
          <cell r="D55">
            <v>2529</v>
          </cell>
          <cell r="E55">
            <v>1309</v>
          </cell>
          <cell r="F55">
            <v>1220</v>
          </cell>
          <cell r="G55">
            <v>2</v>
          </cell>
        </row>
        <row r="56">
          <cell r="A56">
            <v>3800</v>
          </cell>
          <cell r="B56" t="str">
            <v>草刈</v>
          </cell>
          <cell r="C56">
            <v>487</v>
          </cell>
          <cell r="D56">
            <v>1181</v>
          </cell>
          <cell r="E56">
            <v>572</v>
          </cell>
          <cell r="F56">
            <v>609</v>
          </cell>
          <cell r="G56">
            <v>2</v>
          </cell>
        </row>
        <row r="57">
          <cell r="A57">
            <v>3900</v>
          </cell>
          <cell r="B57" t="str">
            <v>大</v>
          </cell>
          <cell r="C57">
            <v>1971</v>
          </cell>
          <cell r="D57">
            <v>4455</v>
          </cell>
          <cell r="E57">
            <v>2298</v>
          </cell>
          <cell r="F57">
            <v>2157</v>
          </cell>
          <cell r="G57">
            <v>2</v>
          </cell>
        </row>
        <row r="58">
          <cell r="A58">
            <v>4201</v>
          </cell>
          <cell r="B58" t="str">
            <v>若宮１丁目</v>
          </cell>
          <cell r="C58">
            <v>504</v>
          </cell>
          <cell r="D58">
            <v>972</v>
          </cell>
          <cell r="E58">
            <v>514</v>
          </cell>
          <cell r="F58">
            <v>458</v>
          </cell>
          <cell r="G58">
            <v>2</v>
          </cell>
        </row>
        <row r="59">
          <cell r="A59">
            <v>4202</v>
          </cell>
          <cell r="B59" t="str">
            <v>若宮２丁目</v>
          </cell>
          <cell r="C59">
            <v>341</v>
          </cell>
          <cell r="D59">
            <v>744</v>
          </cell>
          <cell r="E59">
            <v>353</v>
          </cell>
          <cell r="F59">
            <v>391</v>
          </cell>
          <cell r="G59">
            <v>2</v>
          </cell>
        </row>
        <row r="60">
          <cell r="A60">
            <v>4203</v>
          </cell>
          <cell r="B60" t="str">
            <v>若宮３丁目</v>
          </cell>
          <cell r="C60">
            <v>324</v>
          </cell>
          <cell r="D60">
            <v>690</v>
          </cell>
          <cell r="E60">
            <v>319</v>
          </cell>
          <cell r="F60">
            <v>371</v>
          </cell>
          <cell r="G60">
            <v>2</v>
          </cell>
        </row>
        <row r="61">
          <cell r="A61">
            <v>4204</v>
          </cell>
          <cell r="B61" t="str">
            <v>若宮４丁目</v>
          </cell>
          <cell r="C61">
            <v>354</v>
          </cell>
          <cell r="D61">
            <v>756</v>
          </cell>
          <cell r="E61">
            <v>356</v>
          </cell>
          <cell r="F61">
            <v>400</v>
          </cell>
          <cell r="G61">
            <v>2</v>
          </cell>
        </row>
        <row r="62">
          <cell r="A62">
            <v>4205</v>
          </cell>
          <cell r="B62" t="str">
            <v>若宮５丁目</v>
          </cell>
          <cell r="C62">
            <v>241</v>
          </cell>
          <cell r="D62">
            <v>589</v>
          </cell>
          <cell r="E62">
            <v>295</v>
          </cell>
          <cell r="F62">
            <v>294</v>
          </cell>
          <cell r="G62">
            <v>2</v>
          </cell>
        </row>
        <row r="63">
          <cell r="A63">
            <v>4206</v>
          </cell>
          <cell r="B63" t="str">
            <v>若宮６丁目</v>
          </cell>
          <cell r="C63">
            <v>295</v>
          </cell>
          <cell r="D63">
            <v>688</v>
          </cell>
          <cell r="E63">
            <v>345</v>
          </cell>
          <cell r="F63">
            <v>343</v>
          </cell>
          <cell r="G63">
            <v>2</v>
          </cell>
        </row>
        <row r="64">
          <cell r="A64">
            <v>4207</v>
          </cell>
          <cell r="B64" t="str">
            <v>若宮７丁目</v>
          </cell>
          <cell r="C64">
            <v>78</v>
          </cell>
          <cell r="D64">
            <v>184</v>
          </cell>
          <cell r="E64">
            <v>87</v>
          </cell>
          <cell r="F64">
            <v>97</v>
          </cell>
          <cell r="G64">
            <v>2</v>
          </cell>
        </row>
        <row r="65">
          <cell r="A65">
            <v>1655</v>
          </cell>
          <cell r="B65" t="str">
            <v>千種５丁目</v>
          </cell>
          <cell r="C65">
            <v>210</v>
          </cell>
          <cell r="D65">
            <v>553</v>
          </cell>
          <cell r="E65">
            <v>279</v>
          </cell>
          <cell r="F65">
            <v>274</v>
          </cell>
          <cell r="G65">
            <v>3</v>
          </cell>
        </row>
        <row r="66">
          <cell r="A66">
            <v>1656</v>
          </cell>
          <cell r="B66" t="str">
            <v>千種６丁目</v>
          </cell>
          <cell r="C66">
            <v>109</v>
          </cell>
          <cell r="D66">
            <v>397</v>
          </cell>
          <cell r="E66">
            <v>205</v>
          </cell>
          <cell r="F66">
            <v>192</v>
          </cell>
          <cell r="G66">
            <v>3</v>
          </cell>
        </row>
        <row r="67">
          <cell r="A67">
            <v>1657</v>
          </cell>
          <cell r="B67" t="str">
            <v>千種７丁目</v>
          </cell>
          <cell r="C67">
            <v>354</v>
          </cell>
          <cell r="D67">
            <v>866</v>
          </cell>
          <cell r="E67">
            <v>464</v>
          </cell>
          <cell r="F67">
            <v>402</v>
          </cell>
          <cell r="G67">
            <v>3</v>
          </cell>
        </row>
        <row r="68">
          <cell r="A68">
            <v>4300</v>
          </cell>
          <cell r="B68" t="str">
            <v>千種海岸</v>
          </cell>
          <cell r="C68">
            <v>2</v>
          </cell>
          <cell r="D68">
            <v>2</v>
          </cell>
          <cell r="E68">
            <v>2</v>
          </cell>
          <cell r="F68">
            <v>0</v>
          </cell>
          <cell r="G68">
            <v>3</v>
          </cell>
        </row>
        <row r="69">
          <cell r="A69">
            <v>4400</v>
          </cell>
          <cell r="B69" t="str">
            <v>五井南海岸</v>
          </cell>
          <cell r="C69">
            <v>1</v>
          </cell>
          <cell r="D69">
            <v>3</v>
          </cell>
          <cell r="E69">
            <v>0</v>
          </cell>
          <cell r="F69">
            <v>3</v>
          </cell>
          <cell r="G69">
            <v>3</v>
          </cell>
        </row>
        <row r="70">
          <cell r="A70">
            <v>4600</v>
          </cell>
          <cell r="B70" t="str">
            <v>青柳</v>
          </cell>
          <cell r="C70">
            <v>1254</v>
          </cell>
          <cell r="D70">
            <v>2707</v>
          </cell>
          <cell r="E70">
            <v>1448</v>
          </cell>
          <cell r="F70">
            <v>1259</v>
          </cell>
          <cell r="G70">
            <v>3</v>
          </cell>
        </row>
        <row r="71">
          <cell r="A71">
            <v>4651</v>
          </cell>
          <cell r="B71" t="str">
            <v>青柳１丁目</v>
          </cell>
          <cell r="C71">
            <v>141</v>
          </cell>
          <cell r="D71">
            <v>299</v>
          </cell>
          <cell r="E71">
            <v>163</v>
          </cell>
          <cell r="F71">
            <v>136</v>
          </cell>
          <cell r="G71">
            <v>3</v>
          </cell>
        </row>
        <row r="72">
          <cell r="A72">
            <v>4652</v>
          </cell>
          <cell r="B72" t="str">
            <v>青柳２丁目</v>
          </cell>
          <cell r="C72">
            <v>84</v>
          </cell>
          <cell r="D72">
            <v>168</v>
          </cell>
          <cell r="E72">
            <v>94</v>
          </cell>
          <cell r="F72">
            <v>74</v>
          </cell>
          <cell r="G72">
            <v>3</v>
          </cell>
        </row>
        <row r="73">
          <cell r="A73">
            <v>4653</v>
          </cell>
          <cell r="B73" t="str">
            <v>青柳３丁目</v>
          </cell>
          <cell r="C73">
            <v>184</v>
          </cell>
          <cell r="D73">
            <v>225</v>
          </cell>
          <cell r="E73">
            <v>148</v>
          </cell>
          <cell r="F73">
            <v>77</v>
          </cell>
          <cell r="G73">
            <v>3</v>
          </cell>
        </row>
        <row r="74">
          <cell r="A74">
            <v>4702</v>
          </cell>
          <cell r="B74" t="str">
            <v>青柳北２丁目</v>
          </cell>
          <cell r="C74">
            <v>4</v>
          </cell>
          <cell r="D74">
            <v>9</v>
          </cell>
          <cell r="E74">
            <v>4</v>
          </cell>
          <cell r="F74">
            <v>5</v>
          </cell>
          <cell r="G74">
            <v>3</v>
          </cell>
        </row>
        <row r="75">
          <cell r="A75">
            <v>4703</v>
          </cell>
          <cell r="B75" t="str">
            <v>青柳北３丁目</v>
          </cell>
          <cell r="C75">
            <v>20</v>
          </cell>
          <cell r="D75">
            <v>37</v>
          </cell>
          <cell r="E75">
            <v>22</v>
          </cell>
          <cell r="F75">
            <v>15</v>
          </cell>
          <cell r="G75">
            <v>3</v>
          </cell>
        </row>
        <row r="76">
          <cell r="A76">
            <v>4704</v>
          </cell>
          <cell r="B76" t="str">
            <v>青柳北４丁目</v>
          </cell>
          <cell r="C76">
            <v>44</v>
          </cell>
          <cell r="D76">
            <v>87</v>
          </cell>
          <cell r="E76">
            <v>50</v>
          </cell>
          <cell r="F76">
            <v>37</v>
          </cell>
          <cell r="G76">
            <v>3</v>
          </cell>
        </row>
        <row r="77">
          <cell r="A77">
            <v>4900</v>
          </cell>
          <cell r="B77" t="str">
            <v>松ケ島</v>
          </cell>
          <cell r="C77">
            <v>394</v>
          </cell>
          <cell r="D77">
            <v>894</v>
          </cell>
          <cell r="E77">
            <v>482</v>
          </cell>
          <cell r="F77">
            <v>412</v>
          </cell>
          <cell r="G77">
            <v>3</v>
          </cell>
        </row>
        <row r="78">
          <cell r="A78">
            <v>4951</v>
          </cell>
          <cell r="B78" t="str">
            <v>松ケ島１丁目</v>
          </cell>
          <cell r="C78">
            <v>217</v>
          </cell>
          <cell r="D78">
            <v>571</v>
          </cell>
          <cell r="E78">
            <v>310</v>
          </cell>
          <cell r="F78">
            <v>261</v>
          </cell>
          <cell r="G78">
            <v>3</v>
          </cell>
        </row>
        <row r="79">
          <cell r="A79">
            <v>4952</v>
          </cell>
          <cell r="B79" t="str">
            <v>松ケ島２丁目</v>
          </cell>
          <cell r="C79">
            <v>387</v>
          </cell>
          <cell r="D79">
            <v>1042</v>
          </cell>
          <cell r="E79">
            <v>556</v>
          </cell>
          <cell r="F79">
            <v>486</v>
          </cell>
          <cell r="G79">
            <v>3</v>
          </cell>
        </row>
        <row r="80">
          <cell r="A80">
            <v>5001</v>
          </cell>
          <cell r="B80" t="str">
            <v>松ケ島西１丁目</v>
          </cell>
          <cell r="C80">
            <v>1</v>
          </cell>
          <cell r="D80">
            <v>1</v>
          </cell>
          <cell r="E80">
            <v>1</v>
          </cell>
          <cell r="F80">
            <v>0</v>
          </cell>
          <cell r="G80">
            <v>3</v>
          </cell>
        </row>
        <row r="81">
          <cell r="A81">
            <v>5200</v>
          </cell>
          <cell r="B81" t="str">
            <v>岩崎</v>
          </cell>
          <cell r="C81">
            <v>72</v>
          </cell>
          <cell r="D81">
            <v>142</v>
          </cell>
          <cell r="E81">
            <v>74</v>
          </cell>
          <cell r="F81">
            <v>68</v>
          </cell>
          <cell r="G81">
            <v>3</v>
          </cell>
        </row>
        <row r="82">
          <cell r="A82">
            <v>5251</v>
          </cell>
          <cell r="B82" t="str">
            <v>岩崎１丁目</v>
          </cell>
          <cell r="C82">
            <v>477</v>
          </cell>
          <cell r="D82">
            <v>1126</v>
          </cell>
          <cell r="E82">
            <v>607</v>
          </cell>
          <cell r="F82">
            <v>519</v>
          </cell>
          <cell r="G82">
            <v>3</v>
          </cell>
        </row>
        <row r="83">
          <cell r="A83">
            <v>5252</v>
          </cell>
          <cell r="B83" t="str">
            <v>岩崎２丁目</v>
          </cell>
          <cell r="C83">
            <v>134</v>
          </cell>
          <cell r="D83">
            <v>324</v>
          </cell>
          <cell r="E83">
            <v>170</v>
          </cell>
          <cell r="F83">
            <v>154</v>
          </cell>
          <cell r="G83">
            <v>3</v>
          </cell>
        </row>
        <row r="84">
          <cell r="A84">
            <v>5301</v>
          </cell>
          <cell r="B84" t="str">
            <v>岩崎西１丁目</v>
          </cell>
          <cell r="C84">
            <v>52</v>
          </cell>
          <cell r="D84">
            <v>123</v>
          </cell>
          <cell r="E84">
            <v>66</v>
          </cell>
          <cell r="F84">
            <v>57</v>
          </cell>
          <cell r="G84">
            <v>3</v>
          </cell>
        </row>
        <row r="85">
          <cell r="A85">
            <v>5500</v>
          </cell>
          <cell r="B85" t="str">
            <v>玉前</v>
          </cell>
          <cell r="C85">
            <v>554</v>
          </cell>
          <cell r="D85">
            <v>1130</v>
          </cell>
          <cell r="E85">
            <v>614</v>
          </cell>
          <cell r="F85">
            <v>516</v>
          </cell>
          <cell r="G85">
            <v>3</v>
          </cell>
        </row>
        <row r="86">
          <cell r="A86">
            <v>5601</v>
          </cell>
          <cell r="B86" t="str">
            <v>玉前西１丁目</v>
          </cell>
          <cell r="C86">
            <v>23</v>
          </cell>
          <cell r="D86">
            <v>37</v>
          </cell>
          <cell r="E86">
            <v>27</v>
          </cell>
          <cell r="F86">
            <v>10</v>
          </cell>
          <cell r="G86">
            <v>3</v>
          </cell>
        </row>
        <row r="87">
          <cell r="A87">
            <v>5602</v>
          </cell>
          <cell r="B87" t="str">
            <v>玉前西２丁目</v>
          </cell>
          <cell r="C87">
            <v>38</v>
          </cell>
          <cell r="D87">
            <v>68</v>
          </cell>
          <cell r="E87">
            <v>43</v>
          </cell>
          <cell r="F87">
            <v>25</v>
          </cell>
          <cell r="G87">
            <v>3</v>
          </cell>
        </row>
        <row r="88">
          <cell r="A88">
            <v>5603</v>
          </cell>
          <cell r="B88" t="str">
            <v>玉前西３丁目</v>
          </cell>
          <cell r="C88">
            <v>2</v>
          </cell>
          <cell r="D88">
            <v>2</v>
          </cell>
          <cell r="E88">
            <v>2</v>
          </cell>
          <cell r="F88">
            <v>0</v>
          </cell>
          <cell r="G88">
            <v>3</v>
          </cell>
        </row>
        <row r="89">
          <cell r="A89">
            <v>5800</v>
          </cell>
          <cell r="B89" t="str">
            <v>出津</v>
          </cell>
          <cell r="C89">
            <v>315</v>
          </cell>
          <cell r="D89">
            <v>678</v>
          </cell>
          <cell r="E89">
            <v>371</v>
          </cell>
          <cell r="F89">
            <v>307</v>
          </cell>
          <cell r="G89">
            <v>3</v>
          </cell>
        </row>
        <row r="90">
          <cell r="A90">
            <v>5901</v>
          </cell>
          <cell r="B90" t="str">
            <v>出津西１丁目</v>
          </cell>
          <cell r="C90">
            <v>8</v>
          </cell>
          <cell r="D90">
            <v>14</v>
          </cell>
          <cell r="E90">
            <v>8</v>
          </cell>
          <cell r="F90">
            <v>6</v>
          </cell>
          <cell r="G90">
            <v>3</v>
          </cell>
        </row>
        <row r="91">
          <cell r="A91">
            <v>6000</v>
          </cell>
          <cell r="B91" t="str">
            <v>飯沼</v>
          </cell>
          <cell r="C91">
            <v>962</v>
          </cell>
          <cell r="D91">
            <v>2173</v>
          </cell>
          <cell r="E91">
            <v>1135</v>
          </cell>
          <cell r="F91">
            <v>1038</v>
          </cell>
          <cell r="G91">
            <v>3</v>
          </cell>
        </row>
        <row r="92">
          <cell r="A92">
            <v>6100</v>
          </cell>
          <cell r="B92" t="str">
            <v>島野</v>
          </cell>
          <cell r="C92">
            <v>1439</v>
          </cell>
          <cell r="D92">
            <v>3161</v>
          </cell>
          <cell r="E92">
            <v>1695</v>
          </cell>
          <cell r="F92">
            <v>1466</v>
          </cell>
          <cell r="G92">
            <v>3</v>
          </cell>
        </row>
        <row r="93">
          <cell r="A93">
            <v>6200</v>
          </cell>
          <cell r="B93" t="str">
            <v>野毛</v>
          </cell>
          <cell r="C93">
            <v>120</v>
          </cell>
          <cell r="D93">
            <v>302</v>
          </cell>
          <cell r="E93">
            <v>148</v>
          </cell>
          <cell r="F93">
            <v>154</v>
          </cell>
          <cell r="G93">
            <v>3</v>
          </cell>
        </row>
        <row r="94">
          <cell r="A94">
            <v>6300</v>
          </cell>
          <cell r="B94" t="str">
            <v>廿五里</v>
          </cell>
          <cell r="C94">
            <v>274</v>
          </cell>
          <cell r="D94">
            <v>671</v>
          </cell>
          <cell r="E94">
            <v>342</v>
          </cell>
          <cell r="F94">
            <v>329</v>
          </cell>
          <cell r="G94">
            <v>3</v>
          </cell>
        </row>
        <row r="95">
          <cell r="A95">
            <v>6400</v>
          </cell>
          <cell r="B95" t="str">
            <v>町田</v>
          </cell>
          <cell r="C95">
            <v>54</v>
          </cell>
          <cell r="D95">
            <v>159</v>
          </cell>
          <cell r="E95">
            <v>75</v>
          </cell>
          <cell r="F95">
            <v>84</v>
          </cell>
          <cell r="G95">
            <v>3</v>
          </cell>
        </row>
        <row r="96">
          <cell r="A96">
            <v>6500</v>
          </cell>
          <cell r="B96" t="str">
            <v>海保</v>
          </cell>
          <cell r="C96">
            <v>333</v>
          </cell>
          <cell r="D96">
            <v>865</v>
          </cell>
          <cell r="E96">
            <v>433</v>
          </cell>
          <cell r="F96">
            <v>432</v>
          </cell>
          <cell r="G96">
            <v>3</v>
          </cell>
        </row>
        <row r="97">
          <cell r="A97">
            <v>6600</v>
          </cell>
          <cell r="B97" t="str">
            <v>今富</v>
          </cell>
          <cell r="C97">
            <v>387</v>
          </cell>
          <cell r="D97">
            <v>760</v>
          </cell>
          <cell r="E97">
            <v>418</v>
          </cell>
          <cell r="F97">
            <v>342</v>
          </cell>
          <cell r="G97">
            <v>3</v>
          </cell>
        </row>
        <row r="98">
          <cell r="A98">
            <v>6700</v>
          </cell>
          <cell r="B98" t="str">
            <v>引田</v>
          </cell>
          <cell r="C98">
            <v>46</v>
          </cell>
          <cell r="D98">
            <v>126</v>
          </cell>
          <cell r="E98">
            <v>59</v>
          </cell>
          <cell r="F98">
            <v>67</v>
          </cell>
          <cell r="G98">
            <v>3</v>
          </cell>
        </row>
        <row r="99">
          <cell r="A99">
            <v>6800</v>
          </cell>
          <cell r="B99" t="str">
            <v>神代</v>
          </cell>
          <cell r="C99">
            <v>48</v>
          </cell>
          <cell r="D99">
            <v>125</v>
          </cell>
          <cell r="E99">
            <v>66</v>
          </cell>
          <cell r="F99">
            <v>59</v>
          </cell>
          <cell r="G99">
            <v>3</v>
          </cell>
        </row>
        <row r="100">
          <cell r="A100">
            <v>6900</v>
          </cell>
          <cell r="B100" t="str">
            <v>十五沢</v>
          </cell>
          <cell r="C100">
            <v>51</v>
          </cell>
          <cell r="D100">
            <v>129</v>
          </cell>
          <cell r="E100">
            <v>57</v>
          </cell>
          <cell r="F100">
            <v>72</v>
          </cell>
          <cell r="G100">
            <v>3</v>
          </cell>
        </row>
        <row r="101">
          <cell r="A101">
            <v>7000</v>
          </cell>
          <cell r="B101" t="str">
            <v>小折</v>
          </cell>
          <cell r="C101">
            <v>33</v>
          </cell>
          <cell r="D101">
            <v>75</v>
          </cell>
          <cell r="E101">
            <v>31</v>
          </cell>
          <cell r="F101">
            <v>44</v>
          </cell>
          <cell r="G101">
            <v>3</v>
          </cell>
        </row>
        <row r="102">
          <cell r="A102">
            <v>7100</v>
          </cell>
          <cell r="B102" t="str">
            <v>西野</v>
          </cell>
          <cell r="C102">
            <v>50</v>
          </cell>
          <cell r="D102">
            <v>136</v>
          </cell>
          <cell r="E102">
            <v>70</v>
          </cell>
          <cell r="F102">
            <v>66</v>
          </cell>
          <cell r="G102">
            <v>3</v>
          </cell>
        </row>
        <row r="103">
          <cell r="A103">
            <v>7200</v>
          </cell>
          <cell r="B103" t="str">
            <v>柳原</v>
          </cell>
          <cell r="C103">
            <v>54</v>
          </cell>
          <cell r="D103">
            <v>135</v>
          </cell>
          <cell r="E103">
            <v>64</v>
          </cell>
          <cell r="F103">
            <v>71</v>
          </cell>
          <cell r="G103">
            <v>3</v>
          </cell>
        </row>
        <row r="104">
          <cell r="A104">
            <v>7300</v>
          </cell>
          <cell r="B104" t="str">
            <v>村上</v>
          </cell>
          <cell r="C104">
            <v>620</v>
          </cell>
          <cell r="D104">
            <v>1444</v>
          </cell>
          <cell r="E104">
            <v>722</v>
          </cell>
          <cell r="F104">
            <v>722</v>
          </cell>
          <cell r="G104">
            <v>3</v>
          </cell>
        </row>
        <row r="105">
          <cell r="A105">
            <v>7400</v>
          </cell>
          <cell r="B105" t="str">
            <v>西広</v>
          </cell>
          <cell r="C105">
            <v>41</v>
          </cell>
          <cell r="D105">
            <v>96</v>
          </cell>
          <cell r="E105">
            <v>51</v>
          </cell>
          <cell r="F105">
            <v>45</v>
          </cell>
          <cell r="G105">
            <v>3</v>
          </cell>
        </row>
        <row r="106">
          <cell r="A106">
            <v>7500</v>
          </cell>
          <cell r="B106" t="str">
            <v>惣社</v>
          </cell>
          <cell r="C106">
            <v>318</v>
          </cell>
          <cell r="D106">
            <v>677</v>
          </cell>
          <cell r="E106">
            <v>350</v>
          </cell>
          <cell r="F106">
            <v>327</v>
          </cell>
          <cell r="G106">
            <v>3</v>
          </cell>
        </row>
        <row r="107">
          <cell r="A107">
            <v>7600</v>
          </cell>
          <cell r="B107" t="str">
            <v>加茂</v>
          </cell>
          <cell r="C107">
            <v>3</v>
          </cell>
          <cell r="D107">
            <v>7</v>
          </cell>
          <cell r="E107">
            <v>3</v>
          </cell>
          <cell r="F107">
            <v>4</v>
          </cell>
          <cell r="G107">
            <v>3</v>
          </cell>
        </row>
        <row r="108">
          <cell r="A108">
            <v>7700</v>
          </cell>
          <cell r="B108" t="str">
            <v>根田</v>
          </cell>
          <cell r="C108">
            <v>108</v>
          </cell>
          <cell r="D108">
            <v>237</v>
          </cell>
          <cell r="E108">
            <v>120</v>
          </cell>
          <cell r="F108">
            <v>117</v>
          </cell>
          <cell r="G108">
            <v>3</v>
          </cell>
        </row>
        <row r="109">
          <cell r="A109">
            <v>7800</v>
          </cell>
          <cell r="B109" t="str">
            <v>岩野見</v>
          </cell>
          <cell r="C109">
            <v>143</v>
          </cell>
          <cell r="D109">
            <v>342</v>
          </cell>
          <cell r="E109">
            <v>164</v>
          </cell>
          <cell r="F109">
            <v>178</v>
          </cell>
          <cell r="G109">
            <v>3</v>
          </cell>
        </row>
        <row r="110">
          <cell r="A110">
            <v>7900</v>
          </cell>
          <cell r="B110" t="str">
            <v>平田</v>
          </cell>
          <cell r="C110">
            <v>822</v>
          </cell>
          <cell r="D110">
            <v>1683</v>
          </cell>
          <cell r="E110">
            <v>841</v>
          </cell>
          <cell r="F110">
            <v>842</v>
          </cell>
          <cell r="G110">
            <v>3</v>
          </cell>
        </row>
        <row r="111">
          <cell r="A111">
            <v>8000</v>
          </cell>
          <cell r="B111" t="str">
            <v>五井</v>
          </cell>
          <cell r="C111">
            <v>7696</v>
          </cell>
          <cell r="D111">
            <v>16697</v>
          </cell>
          <cell r="E111">
            <v>8783</v>
          </cell>
          <cell r="F111">
            <v>7914</v>
          </cell>
          <cell r="G111">
            <v>3</v>
          </cell>
        </row>
        <row r="112">
          <cell r="A112">
            <v>8051</v>
          </cell>
          <cell r="B112" t="str">
            <v>五井中央東１丁目</v>
          </cell>
          <cell r="C112">
            <v>314</v>
          </cell>
          <cell r="D112">
            <v>553</v>
          </cell>
          <cell r="E112">
            <v>295</v>
          </cell>
          <cell r="F112">
            <v>258</v>
          </cell>
          <cell r="G112">
            <v>3</v>
          </cell>
        </row>
        <row r="113">
          <cell r="A113">
            <v>8052</v>
          </cell>
          <cell r="B113" t="str">
            <v>五井中央東２丁目</v>
          </cell>
          <cell r="C113">
            <v>467</v>
          </cell>
          <cell r="D113">
            <v>813</v>
          </cell>
          <cell r="E113">
            <v>436</v>
          </cell>
          <cell r="F113">
            <v>377</v>
          </cell>
          <cell r="G113">
            <v>3</v>
          </cell>
        </row>
        <row r="114">
          <cell r="A114">
            <v>8061</v>
          </cell>
          <cell r="B114" t="str">
            <v>五井中央西１丁目</v>
          </cell>
          <cell r="C114">
            <v>393</v>
          </cell>
          <cell r="D114">
            <v>743</v>
          </cell>
          <cell r="E114">
            <v>402</v>
          </cell>
          <cell r="F114">
            <v>341</v>
          </cell>
          <cell r="G114">
            <v>3</v>
          </cell>
        </row>
        <row r="115">
          <cell r="A115">
            <v>8062</v>
          </cell>
          <cell r="B115" t="str">
            <v>五井中央西２丁目</v>
          </cell>
          <cell r="C115">
            <v>267</v>
          </cell>
          <cell r="D115">
            <v>555</v>
          </cell>
          <cell r="E115">
            <v>284</v>
          </cell>
          <cell r="F115">
            <v>271</v>
          </cell>
          <cell r="G115">
            <v>3</v>
          </cell>
        </row>
        <row r="116">
          <cell r="A116">
            <v>8063</v>
          </cell>
          <cell r="B116" t="str">
            <v>五井中央西３丁目</v>
          </cell>
          <cell r="C116">
            <v>74</v>
          </cell>
          <cell r="D116">
            <v>152</v>
          </cell>
          <cell r="E116">
            <v>80</v>
          </cell>
          <cell r="F116">
            <v>72</v>
          </cell>
          <cell r="G116">
            <v>3</v>
          </cell>
        </row>
        <row r="117">
          <cell r="A117">
            <v>8101</v>
          </cell>
          <cell r="B117" t="str">
            <v>五井東１丁目</v>
          </cell>
          <cell r="C117">
            <v>642</v>
          </cell>
          <cell r="D117">
            <v>1191</v>
          </cell>
          <cell r="E117">
            <v>641</v>
          </cell>
          <cell r="F117">
            <v>550</v>
          </cell>
          <cell r="G117">
            <v>3</v>
          </cell>
        </row>
        <row r="118">
          <cell r="A118">
            <v>8102</v>
          </cell>
          <cell r="B118" t="str">
            <v>五井東２丁目</v>
          </cell>
          <cell r="C118">
            <v>380</v>
          </cell>
          <cell r="D118">
            <v>865</v>
          </cell>
          <cell r="E118">
            <v>449</v>
          </cell>
          <cell r="F118">
            <v>416</v>
          </cell>
          <cell r="G118">
            <v>3</v>
          </cell>
        </row>
        <row r="119">
          <cell r="A119">
            <v>8103</v>
          </cell>
          <cell r="B119" t="str">
            <v>五井東３丁目</v>
          </cell>
          <cell r="C119">
            <v>537</v>
          </cell>
          <cell r="D119">
            <v>1097</v>
          </cell>
          <cell r="E119">
            <v>596</v>
          </cell>
          <cell r="F119">
            <v>501</v>
          </cell>
          <cell r="G119">
            <v>3</v>
          </cell>
        </row>
        <row r="120">
          <cell r="A120">
            <v>8111</v>
          </cell>
          <cell r="B120" t="str">
            <v>更級１丁目</v>
          </cell>
          <cell r="C120">
            <v>136</v>
          </cell>
          <cell r="D120">
            <v>245</v>
          </cell>
          <cell r="E120">
            <v>143</v>
          </cell>
          <cell r="F120">
            <v>102</v>
          </cell>
          <cell r="G120">
            <v>3</v>
          </cell>
        </row>
        <row r="121">
          <cell r="A121">
            <v>8112</v>
          </cell>
          <cell r="B121" t="str">
            <v>更級２丁目</v>
          </cell>
          <cell r="C121">
            <v>69</v>
          </cell>
          <cell r="D121">
            <v>149</v>
          </cell>
          <cell r="E121">
            <v>69</v>
          </cell>
          <cell r="F121">
            <v>80</v>
          </cell>
          <cell r="G121">
            <v>3</v>
          </cell>
        </row>
        <row r="122">
          <cell r="A122">
            <v>8131</v>
          </cell>
          <cell r="B122" t="str">
            <v>五井西１丁目</v>
          </cell>
          <cell r="C122">
            <v>177</v>
          </cell>
          <cell r="D122">
            <v>366</v>
          </cell>
          <cell r="E122">
            <v>191</v>
          </cell>
          <cell r="F122">
            <v>175</v>
          </cell>
          <cell r="G122">
            <v>3</v>
          </cell>
        </row>
        <row r="123">
          <cell r="A123">
            <v>8132</v>
          </cell>
          <cell r="B123" t="str">
            <v>五井西２丁目</v>
          </cell>
          <cell r="C123">
            <v>494</v>
          </cell>
          <cell r="D123">
            <v>1102</v>
          </cell>
          <cell r="E123">
            <v>586</v>
          </cell>
          <cell r="F123">
            <v>516</v>
          </cell>
          <cell r="G123">
            <v>3</v>
          </cell>
        </row>
        <row r="124">
          <cell r="A124">
            <v>8133</v>
          </cell>
          <cell r="B124" t="str">
            <v>五井西３丁目</v>
          </cell>
          <cell r="C124">
            <v>233</v>
          </cell>
          <cell r="D124">
            <v>577</v>
          </cell>
          <cell r="E124">
            <v>320</v>
          </cell>
          <cell r="F124">
            <v>257</v>
          </cell>
          <cell r="G124">
            <v>3</v>
          </cell>
        </row>
        <row r="125">
          <cell r="A125">
            <v>8134</v>
          </cell>
          <cell r="B125" t="str">
            <v>五井西４丁目</v>
          </cell>
          <cell r="C125">
            <v>622</v>
          </cell>
          <cell r="D125">
            <v>1483</v>
          </cell>
          <cell r="E125">
            <v>773</v>
          </cell>
          <cell r="F125">
            <v>710</v>
          </cell>
          <cell r="G125">
            <v>3</v>
          </cell>
        </row>
        <row r="126">
          <cell r="A126">
            <v>8135</v>
          </cell>
          <cell r="B126" t="str">
            <v>五井西５丁目</v>
          </cell>
          <cell r="C126">
            <v>341</v>
          </cell>
          <cell r="D126">
            <v>783</v>
          </cell>
          <cell r="E126">
            <v>429</v>
          </cell>
          <cell r="F126">
            <v>354</v>
          </cell>
          <cell r="G126">
            <v>3</v>
          </cell>
        </row>
        <row r="127">
          <cell r="A127">
            <v>8136</v>
          </cell>
          <cell r="B127" t="str">
            <v>五井西６丁目</v>
          </cell>
          <cell r="C127">
            <v>315</v>
          </cell>
          <cell r="D127">
            <v>814</v>
          </cell>
          <cell r="E127">
            <v>403</v>
          </cell>
          <cell r="F127">
            <v>411</v>
          </cell>
          <cell r="G127">
            <v>3</v>
          </cell>
        </row>
        <row r="128">
          <cell r="A128">
            <v>8137</v>
          </cell>
          <cell r="B128" t="str">
            <v>五井西７丁目</v>
          </cell>
          <cell r="C128">
            <v>286</v>
          </cell>
          <cell r="D128">
            <v>667</v>
          </cell>
          <cell r="E128">
            <v>355</v>
          </cell>
          <cell r="F128">
            <v>312</v>
          </cell>
          <cell r="G128">
            <v>3</v>
          </cell>
        </row>
        <row r="129">
          <cell r="A129">
            <v>8151</v>
          </cell>
          <cell r="B129" t="str">
            <v>五井金杉１丁目</v>
          </cell>
          <cell r="C129">
            <v>32</v>
          </cell>
          <cell r="D129">
            <v>48</v>
          </cell>
          <cell r="E129">
            <v>28</v>
          </cell>
          <cell r="F129">
            <v>20</v>
          </cell>
          <cell r="G129">
            <v>3</v>
          </cell>
        </row>
        <row r="130">
          <cell r="A130">
            <v>8153</v>
          </cell>
          <cell r="B130" t="str">
            <v>五井金杉３丁目</v>
          </cell>
          <cell r="C130">
            <v>7</v>
          </cell>
          <cell r="D130">
            <v>8</v>
          </cell>
          <cell r="E130">
            <v>7</v>
          </cell>
          <cell r="F130">
            <v>1</v>
          </cell>
          <cell r="G130">
            <v>3</v>
          </cell>
        </row>
        <row r="131">
          <cell r="A131">
            <v>8154</v>
          </cell>
          <cell r="B131" t="str">
            <v>五井金杉４丁目</v>
          </cell>
          <cell r="C131">
            <v>9</v>
          </cell>
          <cell r="D131">
            <v>9</v>
          </cell>
          <cell r="E131">
            <v>9</v>
          </cell>
          <cell r="F131">
            <v>0</v>
          </cell>
          <cell r="G131">
            <v>3</v>
          </cell>
        </row>
        <row r="132">
          <cell r="A132">
            <v>8200</v>
          </cell>
          <cell r="B132" t="str">
            <v>君塚</v>
          </cell>
          <cell r="C132">
            <v>16</v>
          </cell>
          <cell r="D132">
            <v>36</v>
          </cell>
          <cell r="E132">
            <v>18</v>
          </cell>
          <cell r="F132">
            <v>18</v>
          </cell>
          <cell r="G132">
            <v>3</v>
          </cell>
        </row>
        <row r="133">
          <cell r="A133">
            <v>8251</v>
          </cell>
          <cell r="B133" t="str">
            <v>君塚１丁目</v>
          </cell>
          <cell r="C133">
            <v>692</v>
          </cell>
          <cell r="D133">
            <v>1482</v>
          </cell>
          <cell r="E133">
            <v>788</v>
          </cell>
          <cell r="F133">
            <v>694</v>
          </cell>
          <cell r="G133">
            <v>3</v>
          </cell>
        </row>
        <row r="134">
          <cell r="A134">
            <v>8252</v>
          </cell>
          <cell r="B134" t="str">
            <v>君塚２丁目</v>
          </cell>
          <cell r="C134">
            <v>439</v>
          </cell>
          <cell r="D134">
            <v>866</v>
          </cell>
          <cell r="E134">
            <v>467</v>
          </cell>
          <cell r="F134">
            <v>399</v>
          </cell>
          <cell r="G134">
            <v>3</v>
          </cell>
        </row>
        <row r="135">
          <cell r="A135">
            <v>8253</v>
          </cell>
          <cell r="B135" t="str">
            <v>君塚３丁目</v>
          </cell>
          <cell r="C135">
            <v>505</v>
          </cell>
          <cell r="D135">
            <v>1063</v>
          </cell>
          <cell r="E135">
            <v>589</v>
          </cell>
          <cell r="F135">
            <v>474</v>
          </cell>
          <cell r="G135">
            <v>3</v>
          </cell>
        </row>
        <row r="136">
          <cell r="A136">
            <v>8254</v>
          </cell>
          <cell r="B136" t="str">
            <v>君塚４丁目</v>
          </cell>
          <cell r="C136">
            <v>406</v>
          </cell>
          <cell r="D136">
            <v>797</v>
          </cell>
          <cell r="E136">
            <v>449</v>
          </cell>
          <cell r="F136">
            <v>348</v>
          </cell>
          <cell r="G136">
            <v>3</v>
          </cell>
        </row>
        <row r="137">
          <cell r="A137">
            <v>8255</v>
          </cell>
          <cell r="B137" t="str">
            <v>君塚５丁目</v>
          </cell>
          <cell r="C137">
            <v>853</v>
          </cell>
          <cell r="D137">
            <v>1770</v>
          </cell>
          <cell r="E137">
            <v>919</v>
          </cell>
          <cell r="F137">
            <v>851</v>
          </cell>
          <cell r="G137">
            <v>3</v>
          </cell>
        </row>
        <row r="138">
          <cell r="A138">
            <v>8301</v>
          </cell>
          <cell r="B138" t="str">
            <v>白金町１丁目</v>
          </cell>
          <cell r="C138">
            <v>268</v>
          </cell>
          <cell r="D138">
            <v>407</v>
          </cell>
          <cell r="E138">
            <v>251</v>
          </cell>
          <cell r="F138">
            <v>156</v>
          </cell>
          <cell r="G138">
            <v>3</v>
          </cell>
        </row>
        <row r="139">
          <cell r="A139">
            <v>8302</v>
          </cell>
          <cell r="B139" t="str">
            <v>白金町２丁目</v>
          </cell>
          <cell r="C139">
            <v>218</v>
          </cell>
          <cell r="D139">
            <v>443</v>
          </cell>
          <cell r="E139">
            <v>249</v>
          </cell>
          <cell r="F139">
            <v>194</v>
          </cell>
          <cell r="G139">
            <v>3</v>
          </cell>
        </row>
        <row r="140">
          <cell r="A140">
            <v>8303</v>
          </cell>
          <cell r="B140" t="str">
            <v>白金町３丁目</v>
          </cell>
          <cell r="C140">
            <v>147</v>
          </cell>
          <cell r="D140">
            <v>302</v>
          </cell>
          <cell r="E140">
            <v>177</v>
          </cell>
          <cell r="F140">
            <v>125</v>
          </cell>
          <cell r="G140">
            <v>3</v>
          </cell>
        </row>
        <row r="141">
          <cell r="A141">
            <v>8304</v>
          </cell>
          <cell r="B141" t="str">
            <v>白金町４丁目</v>
          </cell>
          <cell r="C141">
            <v>316</v>
          </cell>
          <cell r="D141">
            <v>577</v>
          </cell>
          <cell r="E141">
            <v>326</v>
          </cell>
          <cell r="F141">
            <v>251</v>
          </cell>
          <cell r="G141">
            <v>3</v>
          </cell>
        </row>
        <row r="142">
          <cell r="A142">
            <v>8305</v>
          </cell>
          <cell r="B142" t="str">
            <v>白金町５丁目</v>
          </cell>
          <cell r="C142">
            <v>116</v>
          </cell>
          <cell r="D142">
            <v>215</v>
          </cell>
          <cell r="E142">
            <v>124</v>
          </cell>
          <cell r="F142">
            <v>91</v>
          </cell>
          <cell r="G142">
            <v>3</v>
          </cell>
        </row>
        <row r="143">
          <cell r="A143">
            <v>8306</v>
          </cell>
          <cell r="B143" t="str">
            <v>白金町６丁目</v>
          </cell>
          <cell r="C143">
            <v>85</v>
          </cell>
          <cell r="D143">
            <v>151</v>
          </cell>
          <cell r="E143">
            <v>86</v>
          </cell>
          <cell r="F143">
            <v>65</v>
          </cell>
          <cell r="G143">
            <v>3</v>
          </cell>
        </row>
        <row r="144">
          <cell r="A144">
            <v>9100</v>
          </cell>
          <cell r="B144" t="str">
            <v>宮原</v>
          </cell>
          <cell r="C144">
            <v>8</v>
          </cell>
          <cell r="D144">
            <v>19</v>
          </cell>
          <cell r="E144">
            <v>10</v>
          </cell>
          <cell r="F144">
            <v>9</v>
          </cell>
          <cell r="G144">
            <v>3</v>
          </cell>
        </row>
        <row r="145">
          <cell r="A145">
            <v>30101</v>
          </cell>
          <cell r="B145" t="str">
            <v>国分寺台中央１丁目</v>
          </cell>
          <cell r="C145">
            <v>296</v>
          </cell>
          <cell r="D145">
            <v>685</v>
          </cell>
          <cell r="E145">
            <v>345</v>
          </cell>
          <cell r="F145">
            <v>340</v>
          </cell>
          <cell r="G145">
            <v>3</v>
          </cell>
        </row>
        <row r="146">
          <cell r="A146">
            <v>30102</v>
          </cell>
          <cell r="B146" t="str">
            <v>国分寺台中央２丁目</v>
          </cell>
          <cell r="C146">
            <v>334</v>
          </cell>
          <cell r="D146">
            <v>792</v>
          </cell>
          <cell r="E146">
            <v>412</v>
          </cell>
          <cell r="F146">
            <v>380</v>
          </cell>
          <cell r="G146">
            <v>3</v>
          </cell>
        </row>
        <row r="147">
          <cell r="A147">
            <v>30103</v>
          </cell>
          <cell r="B147" t="str">
            <v>国分寺台中央３丁目</v>
          </cell>
          <cell r="C147">
            <v>262</v>
          </cell>
          <cell r="D147">
            <v>537</v>
          </cell>
          <cell r="E147">
            <v>295</v>
          </cell>
          <cell r="F147">
            <v>242</v>
          </cell>
          <cell r="G147">
            <v>3</v>
          </cell>
        </row>
        <row r="148">
          <cell r="A148">
            <v>30104</v>
          </cell>
          <cell r="B148" t="str">
            <v>国分寺台中央４丁目</v>
          </cell>
          <cell r="C148">
            <v>241</v>
          </cell>
          <cell r="D148">
            <v>556</v>
          </cell>
          <cell r="E148">
            <v>286</v>
          </cell>
          <cell r="F148">
            <v>270</v>
          </cell>
          <cell r="G148">
            <v>3</v>
          </cell>
        </row>
        <row r="149">
          <cell r="A149">
            <v>30105</v>
          </cell>
          <cell r="B149" t="str">
            <v>国分寺台中央５丁目</v>
          </cell>
          <cell r="C149">
            <v>254</v>
          </cell>
          <cell r="D149">
            <v>669</v>
          </cell>
          <cell r="E149">
            <v>358</v>
          </cell>
          <cell r="F149">
            <v>311</v>
          </cell>
          <cell r="G149">
            <v>3</v>
          </cell>
        </row>
        <row r="150">
          <cell r="A150">
            <v>30106</v>
          </cell>
          <cell r="B150" t="str">
            <v>国分寺台中央６丁目</v>
          </cell>
          <cell r="C150">
            <v>228</v>
          </cell>
          <cell r="D150">
            <v>580</v>
          </cell>
          <cell r="E150">
            <v>268</v>
          </cell>
          <cell r="F150">
            <v>312</v>
          </cell>
          <cell r="G150">
            <v>3</v>
          </cell>
        </row>
        <row r="151">
          <cell r="A151">
            <v>30107</v>
          </cell>
          <cell r="B151" t="str">
            <v>国分寺台中央７丁目</v>
          </cell>
          <cell r="C151">
            <v>327</v>
          </cell>
          <cell r="D151">
            <v>759</v>
          </cell>
          <cell r="E151">
            <v>388</v>
          </cell>
          <cell r="F151">
            <v>371</v>
          </cell>
          <cell r="G151">
            <v>3</v>
          </cell>
        </row>
        <row r="152">
          <cell r="A152">
            <v>30201</v>
          </cell>
          <cell r="B152" t="str">
            <v>東国分寺台１丁目</v>
          </cell>
          <cell r="C152">
            <v>333</v>
          </cell>
          <cell r="D152">
            <v>692</v>
          </cell>
          <cell r="E152">
            <v>369</v>
          </cell>
          <cell r="F152">
            <v>323</v>
          </cell>
          <cell r="G152">
            <v>3</v>
          </cell>
        </row>
        <row r="153">
          <cell r="A153">
            <v>30202</v>
          </cell>
          <cell r="B153" t="str">
            <v>東国分寺台２丁目</v>
          </cell>
          <cell r="C153">
            <v>188</v>
          </cell>
          <cell r="D153">
            <v>457</v>
          </cell>
          <cell r="E153">
            <v>219</v>
          </cell>
          <cell r="F153">
            <v>238</v>
          </cell>
          <cell r="G153">
            <v>3</v>
          </cell>
        </row>
        <row r="154">
          <cell r="A154">
            <v>30203</v>
          </cell>
          <cell r="B154" t="str">
            <v>東国分寺台３丁目</v>
          </cell>
          <cell r="C154">
            <v>197</v>
          </cell>
          <cell r="D154">
            <v>500</v>
          </cell>
          <cell r="E154">
            <v>249</v>
          </cell>
          <cell r="F154">
            <v>251</v>
          </cell>
          <cell r="G154">
            <v>3</v>
          </cell>
        </row>
        <row r="155">
          <cell r="A155">
            <v>30204</v>
          </cell>
          <cell r="B155" t="str">
            <v>東国分寺台４丁目</v>
          </cell>
          <cell r="C155">
            <v>160</v>
          </cell>
          <cell r="D155">
            <v>377</v>
          </cell>
          <cell r="E155">
            <v>199</v>
          </cell>
          <cell r="F155">
            <v>178</v>
          </cell>
          <cell r="G155">
            <v>3</v>
          </cell>
        </row>
        <row r="156">
          <cell r="A156">
            <v>30205</v>
          </cell>
          <cell r="B156" t="str">
            <v>東国分寺台５丁目</v>
          </cell>
          <cell r="C156">
            <v>204</v>
          </cell>
          <cell r="D156">
            <v>437</v>
          </cell>
          <cell r="E156">
            <v>222</v>
          </cell>
          <cell r="F156">
            <v>215</v>
          </cell>
          <cell r="G156">
            <v>3</v>
          </cell>
        </row>
        <row r="157">
          <cell r="A157">
            <v>30301</v>
          </cell>
          <cell r="B157" t="str">
            <v>西国分寺台１丁目</v>
          </cell>
          <cell r="C157">
            <v>341</v>
          </cell>
          <cell r="D157">
            <v>731</v>
          </cell>
          <cell r="E157">
            <v>378</v>
          </cell>
          <cell r="F157">
            <v>353</v>
          </cell>
          <cell r="G157">
            <v>3</v>
          </cell>
        </row>
        <row r="158">
          <cell r="A158">
            <v>30302</v>
          </cell>
          <cell r="B158" t="str">
            <v>西国分寺台２丁目</v>
          </cell>
          <cell r="C158">
            <v>368</v>
          </cell>
          <cell r="D158">
            <v>873</v>
          </cell>
          <cell r="E158">
            <v>457</v>
          </cell>
          <cell r="F158">
            <v>416</v>
          </cell>
          <cell r="G158">
            <v>3</v>
          </cell>
        </row>
        <row r="159">
          <cell r="A159">
            <v>30401</v>
          </cell>
          <cell r="B159" t="str">
            <v>南国分寺台１丁目</v>
          </cell>
          <cell r="C159">
            <v>174</v>
          </cell>
          <cell r="D159">
            <v>424</v>
          </cell>
          <cell r="E159">
            <v>202</v>
          </cell>
          <cell r="F159">
            <v>222</v>
          </cell>
          <cell r="G159">
            <v>3</v>
          </cell>
        </row>
        <row r="160">
          <cell r="A160">
            <v>30402</v>
          </cell>
          <cell r="B160" t="str">
            <v>南国分寺台２丁目</v>
          </cell>
          <cell r="C160">
            <v>171</v>
          </cell>
          <cell r="D160">
            <v>427</v>
          </cell>
          <cell r="E160">
            <v>217</v>
          </cell>
          <cell r="F160">
            <v>210</v>
          </cell>
          <cell r="G160">
            <v>3</v>
          </cell>
        </row>
        <row r="161">
          <cell r="A161">
            <v>30403</v>
          </cell>
          <cell r="B161" t="str">
            <v>南国分寺台３丁目</v>
          </cell>
          <cell r="C161">
            <v>190</v>
          </cell>
          <cell r="D161">
            <v>441</v>
          </cell>
          <cell r="E161">
            <v>205</v>
          </cell>
          <cell r="F161">
            <v>236</v>
          </cell>
          <cell r="G161">
            <v>3</v>
          </cell>
        </row>
        <row r="162">
          <cell r="A162">
            <v>30404</v>
          </cell>
          <cell r="B162" t="str">
            <v>南国分寺台４丁目</v>
          </cell>
          <cell r="C162">
            <v>211</v>
          </cell>
          <cell r="D162">
            <v>422</v>
          </cell>
          <cell r="E162">
            <v>207</v>
          </cell>
          <cell r="F162">
            <v>215</v>
          </cell>
          <cell r="G162">
            <v>3</v>
          </cell>
        </row>
        <row r="163">
          <cell r="A163">
            <v>30405</v>
          </cell>
          <cell r="B163" t="str">
            <v>南国分寺台５丁目</v>
          </cell>
          <cell r="C163">
            <v>232</v>
          </cell>
          <cell r="D163">
            <v>541</v>
          </cell>
          <cell r="E163">
            <v>268</v>
          </cell>
          <cell r="F163">
            <v>273</v>
          </cell>
          <cell r="G163">
            <v>3</v>
          </cell>
        </row>
        <row r="164">
          <cell r="A164">
            <v>30501</v>
          </cell>
          <cell r="B164" t="str">
            <v>北国分寺台１丁目</v>
          </cell>
          <cell r="C164">
            <v>271</v>
          </cell>
          <cell r="D164">
            <v>658</v>
          </cell>
          <cell r="E164">
            <v>329</v>
          </cell>
          <cell r="F164">
            <v>329</v>
          </cell>
          <cell r="G164">
            <v>3</v>
          </cell>
        </row>
        <row r="165">
          <cell r="A165">
            <v>30502</v>
          </cell>
          <cell r="B165" t="str">
            <v>北国分寺台２丁目</v>
          </cell>
          <cell r="C165">
            <v>274</v>
          </cell>
          <cell r="D165">
            <v>636</v>
          </cell>
          <cell r="E165">
            <v>323</v>
          </cell>
          <cell r="F165">
            <v>313</v>
          </cell>
          <cell r="G165">
            <v>3</v>
          </cell>
        </row>
        <row r="166">
          <cell r="A166">
            <v>30503</v>
          </cell>
          <cell r="B166" t="str">
            <v>北国分寺台３丁目</v>
          </cell>
          <cell r="C166">
            <v>216</v>
          </cell>
          <cell r="D166">
            <v>513</v>
          </cell>
          <cell r="E166">
            <v>256</v>
          </cell>
          <cell r="F166">
            <v>257</v>
          </cell>
          <cell r="G166">
            <v>3</v>
          </cell>
        </row>
        <row r="167">
          <cell r="A167">
            <v>30504</v>
          </cell>
          <cell r="B167" t="str">
            <v>北国分寺台４丁目</v>
          </cell>
          <cell r="C167">
            <v>467</v>
          </cell>
          <cell r="D167">
            <v>1107</v>
          </cell>
          <cell r="E167">
            <v>566</v>
          </cell>
          <cell r="F167">
            <v>541</v>
          </cell>
          <cell r="G167">
            <v>3</v>
          </cell>
        </row>
        <row r="168">
          <cell r="A168">
            <v>30505</v>
          </cell>
          <cell r="B168" t="str">
            <v>北国分寺台５丁目</v>
          </cell>
          <cell r="C168">
            <v>255</v>
          </cell>
          <cell r="D168">
            <v>602</v>
          </cell>
          <cell r="E168">
            <v>298</v>
          </cell>
          <cell r="F168">
            <v>304</v>
          </cell>
          <cell r="G168">
            <v>3</v>
          </cell>
        </row>
        <row r="169">
          <cell r="A169">
            <v>30601</v>
          </cell>
          <cell r="B169" t="str">
            <v>諏訪１丁目</v>
          </cell>
          <cell r="C169">
            <v>209</v>
          </cell>
          <cell r="D169">
            <v>534</v>
          </cell>
          <cell r="E169">
            <v>270</v>
          </cell>
          <cell r="F169">
            <v>264</v>
          </cell>
          <cell r="G169">
            <v>3</v>
          </cell>
        </row>
        <row r="170">
          <cell r="A170">
            <v>30602</v>
          </cell>
          <cell r="B170" t="str">
            <v>諏訪２丁目</v>
          </cell>
          <cell r="C170">
            <v>160</v>
          </cell>
          <cell r="D170">
            <v>450</v>
          </cell>
          <cell r="E170">
            <v>228</v>
          </cell>
          <cell r="F170">
            <v>222</v>
          </cell>
          <cell r="G170">
            <v>3</v>
          </cell>
        </row>
        <row r="171">
          <cell r="A171">
            <v>30701</v>
          </cell>
          <cell r="B171" t="str">
            <v>山田橋１丁目</v>
          </cell>
          <cell r="C171">
            <v>304</v>
          </cell>
          <cell r="D171">
            <v>663</v>
          </cell>
          <cell r="E171">
            <v>342</v>
          </cell>
          <cell r="F171">
            <v>321</v>
          </cell>
          <cell r="G171">
            <v>3</v>
          </cell>
        </row>
        <row r="172">
          <cell r="A172">
            <v>30702</v>
          </cell>
          <cell r="B172" t="str">
            <v>山田橋２丁目</v>
          </cell>
          <cell r="C172">
            <v>198</v>
          </cell>
          <cell r="D172">
            <v>461</v>
          </cell>
          <cell r="E172">
            <v>236</v>
          </cell>
          <cell r="F172">
            <v>225</v>
          </cell>
          <cell r="G172">
            <v>3</v>
          </cell>
        </row>
        <row r="173">
          <cell r="A173">
            <v>30703</v>
          </cell>
          <cell r="B173" t="str">
            <v>山田橋３丁目</v>
          </cell>
          <cell r="C173">
            <v>208</v>
          </cell>
          <cell r="D173">
            <v>508</v>
          </cell>
          <cell r="E173">
            <v>256</v>
          </cell>
          <cell r="F173">
            <v>252</v>
          </cell>
          <cell r="G173">
            <v>3</v>
          </cell>
        </row>
        <row r="174">
          <cell r="A174">
            <v>30801</v>
          </cell>
          <cell r="B174" t="str">
            <v>西広１丁目</v>
          </cell>
          <cell r="C174">
            <v>305</v>
          </cell>
          <cell r="D174">
            <v>833</v>
          </cell>
          <cell r="E174">
            <v>415</v>
          </cell>
          <cell r="F174">
            <v>418</v>
          </cell>
          <cell r="G174">
            <v>3</v>
          </cell>
        </row>
        <row r="175">
          <cell r="A175">
            <v>30802</v>
          </cell>
          <cell r="B175" t="str">
            <v>西広２丁目</v>
          </cell>
          <cell r="C175">
            <v>213</v>
          </cell>
          <cell r="D175">
            <v>535</v>
          </cell>
          <cell r="E175">
            <v>270</v>
          </cell>
          <cell r="F175">
            <v>265</v>
          </cell>
          <cell r="G175">
            <v>3</v>
          </cell>
        </row>
        <row r="176">
          <cell r="A176">
            <v>30803</v>
          </cell>
          <cell r="B176" t="str">
            <v>西広３丁目</v>
          </cell>
          <cell r="C176">
            <v>175</v>
          </cell>
          <cell r="D176">
            <v>408</v>
          </cell>
          <cell r="E176">
            <v>195</v>
          </cell>
          <cell r="F176">
            <v>213</v>
          </cell>
          <cell r="G176">
            <v>3</v>
          </cell>
        </row>
        <row r="177">
          <cell r="A177">
            <v>30804</v>
          </cell>
          <cell r="B177" t="str">
            <v>西広４丁目</v>
          </cell>
          <cell r="C177">
            <v>184</v>
          </cell>
          <cell r="D177">
            <v>456</v>
          </cell>
          <cell r="E177">
            <v>221</v>
          </cell>
          <cell r="F177">
            <v>235</v>
          </cell>
          <cell r="G177">
            <v>3</v>
          </cell>
        </row>
        <row r="178">
          <cell r="A178">
            <v>30805</v>
          </cell>
          <cell r="B178" t="str">
            <v>西広５丁目</v>
          </cell>
          <cell r="C178">
            <v>223</v>
          </cell>
          <cell r="D178">
            <v>594</v>
          </cell>
          <cell r="E178">
            <v>303</v>
          </cell>
          <cell r="F178">
            <v>291</v>
          </cell>
          <cell r="G178">
            <v>3</v>
          </cell>
        </row>
        <row r="179">
          <cell r="A179">
            <v>30806</v>
          </cell>
          <cell r="B179" t="str">
            <v>西広６丁目</v>
          </cell>
          <cell r="C179">
            <v>460</v>
          </cell>
          <cell r="D179">
            <v>1091</v>
          </cell>
          <cell r="E179">
            <v>552</v>
          </cell>
          <cell r="F179">
            <v>539</v>
          </cell>
          <cell r="G179">
            <v>3</v>
          </cell>
        </row>
        <row r="180">
          <cell r="A180">
            <v>30901</v>
          </cell>
          <cell r="B180" t="str">
            <v>惣社１丁目</v>
          </cell>
          <cell r="C180">
            <v>211</v>
          </cell>
          <cell r="D180">
            <v>501</v>
          </cell>
          <cell r="E180">
            <v>258</v>
          </cell>
          <cell r="F180">
            <v>243</v>
          </cell>
          <cell r="G180">
            <v>3</v>
          </cell>
        </row>
        <row r="181">
          <cell r="A181">
            <v>30902</v>
          </cell>
          <cell r="B181" t="str">
            <v>惣社２丁目</v>
          </cell>
          <cell r="C181">
            <v>167</v>
          </cell>
          <cell r="D181">
            <v>393</v>
          </cell>
          <cell r="E181">
            <v>194</v>
          </cell>
          <cell r="F181">
            <v>199</v>
          </cell>
          <cell r="G181">
            <v>3</v>
          </cell>
        </row>
        <row r="182">
          <cell r="A182">
            <v>30903</v>
          </cell>
          <cell r="B182" t="str">
            <v>惣社３丁目</v>
          </cell>
          <cell r="C182">
            <v>217</v>
          </cell>
          <cell r="D182">
            <v>516</v>
          </cell>
          <cell r="E182">
            <v>258</v>
          </cell>
          <cell r="F182">
            <v>258</v>
          </cell>
          <cell r="G182">
            <v>3</v>
          </cell>
        </row>
        <row r="183">
          <cell r="A183">
            <v>30904</v>
          </cell>
          <cell r="B183" t="str">
            <v>惣社４丁目</v>
          </cell>
          <cell r="C183">
            <v>173</v>
          </cell>
          <cell r="D183">
            <v>434</v>
          </cell>
          <cell r="E183">
            <v>227</v>
          </cell>
          <cell r="F183">
            <v>207</v>
          </cell>
          <cell r="G183">
            <v>3</v>
          </cell>
        </row>
        <row r="184">
          <cell r="A184">
            <v>30905</v>
          </cell>
          <cell r="B184" t="str">
            <v>惣社５丁目</v>
          </cell>
          <cell r="C184">
            <v>237</v>
          </cell>
          <cell r="D184">
            <v>673</v>
          </cell>
          <cell r="E184">
            <v>322</v>
          </cell>
          <cell r="F184">
            <v>351</v>
          </cell>
          <cell r="G184">
            <v>3</v>
          </cell>
        </row>
        <row r="185">
          <cell r="A185">
            <v>31001</v>
          </cell>
          <cell r="B185" t="str">
            <v>加茂１丁目</v>
          </cell>
          <cell r="C185">
            <v>198</v>
          </cell>
          <cell r="D185">
            <v>457</v>
          </cell>
          <cell r="E185">
            <v>233</v>
          </cell>
          <cell r="F185">
            <v>224</v>
          </cell>
          <cell r="G185">
            <v>3</v>
          </cell>
        </row>
        <row r="186">
          <cell r="A186">
            <v>31002</v>
          </cell>
          <cell r="B186" t="str">
            <v>加茂２丁目</v>
          </cell>
          <cell r="C186">
            <v>159</v>
          </cell>
          <cell r="D186">
            <v>388</v>
          </cell>
          <cell r="E186">
            <v>193</v>
          </cell>
          <cell r="F186">
            <v>195</v>
          </cell>
          <cell r="G186">
            <v>3</v>
          </cell>
        </row>
        <row r="187">
          <cell r="A187">
            <v>31101</v>
          </cell>
          <cell r="B187" t="str">
            <v>根田１丁目</v>
          </cell>
          <cell r="C187">
            <v>161</v>
          </cell>
          <cell r="D187">
            <v>375</v>
          </cell>
          <cell r="E187">
            <v>190</v>
          </cell>
          <cell r="F187">
            <v>185</v>
          </cell>
          <cell r="G187">
            <v>3</v>
          </cell>
        </row>
        <row r="188">
          <cell r="A188">
            <v>31102</v>
          </cell>
          <cell r="B188" t="str">
            <v>根田２丁目</v>
          </cell>
          <cell r="C188">
            <v>118</v>
          </cell>
          <cell r="D188">
            <v>220</v>
          </cell>
          <cell r="E188">
            <v>129</v>
          </cell>
          <cell r="F188">
            <v>91</v>
          </cell>
          <cell r="G188">
            <v>3</v>
          </cell>
        </row>
        <row r="189">
          <cell r="A189">
            <v>31103</v>
          </cell>
          <cell r="B189" t="str">
            <v>根田３丁目</v>
          </cell>
          <cell r="C189">
            <v>273</v>
          </cell>
          <cell r="D189">
            <v>561</v>
          </cell>
          <cell r="E189">
            <v>301</v>
          </cell>
          <cell r="F189">
            <v>260</v>
          </cell>
          <cell r="G189">
            <v>3</v>
          </cell>
        </row>
        <row r="190">
          <cell r="A190">
            <v>31104</v>
          </cell>
          <cell r="B190" t="str">
            <v>根田４丁目</v>
          </cell>
          <cell r="C190">
            <v>166</v>
          </cell>
          <cell r="D190">
            <v>414</v>
          </cell>
          <cell r="E190">
            <v>206</v>
          </cell>
          <cell r="F190">
            <v>208</v>
          </cell>
          <cell r="G190">
            <v>3</v>
          </cell>
        </row>
        <row r="191">
          <cell r="A191">
            <v>8400</v>
          </cell>
          <cell r="B191" t="str">
            <v>山倉</v>
          </cell>
          <cell r="C191">
            <v>221</v>
          </cell>
          <cell r="D191">
            <v>488</v>
          </cell>
          <cell r="E191">
            <v>258</v>
          </cell>
          <cell r="F191">
            <v>230</v>
          </cell>
          <cell r="G191">
            <v>4</v>
          </cell>
        </row>
        <row r="192">
          <cell r="A192">
            <v>8500</v>
          </cell>
          <cell r="B192" t="str">
            <v>福増</v>
          </cell>
          <cell r="C192">
            <v>293</v>
          </cell>
          <cell r="D192">
            <v>721</v>
          </cell>
          <cell r="E192">
            <v>371</v>
          </cell>
          <cell r="F192">
            <v>350</v>
          </cell>
          <cell r="G192">
            <v>4</v>
          </cell>
        </row>
        <row r="193">
          <cell r="A193">
            <v>8600</v>
          </cell>
          <cell r="B193" t="str">
            <v>海士有木</v>
          </cell>
          <cell r="C193">
            <v>527</v>
          </cell>
          <cell r="D193">
            <v>1288</v>
          </cell>
          <cell r="E193">
            <v>655</v>
          </cell>
          <cell r="F193">
            <v>633</v>
          </cell>
          <cell r="G193">
            <v>4</v>
          </cell>
        </row>
        <row r="194">
          <cell r="A194">
            <v>8700</v>
          </cell>
          <cell r="B194" t="str">
            <v>大坪</v>
          </cell>
          <cell r="C194">
            <v>251</v>
          </cell>
          <cell r="D194">
            <v>588</v>
          </cell>
          <cell r="E194">
            <v>318</v>
          </cell>
          <cell r="F194">
            <v>270</v>
          </cell>
          <cell r="G194">
            <v>4</v>
          </cell>
        </row>
        <row r="195">
          <cell r="A195">
            <v>8800</v>
          </cell>
          <cell r="B195" t="str">
            <v>新生</v>
          </cell>
          <cell r="C195">
            <v>89</v>
          </cell>
          <cell r="D195">
            <v>238</v>
          </cell>
          <cell r="E195">
            <v>130</v>
          </cell>
          <cell r="F195">
            <v>108</v>
          </cell>
          <cell r="G195">
            <v>4</v>
          </cell>
        </row>
        <row r="196">
          <cell r="A196">
            <v>8900</v>
          </cell>
          <cell r="B196" t="str">
            <v>権現堂</v>
          </cell>
          <cell r="C196">
            <v>85</v>
          </cell>
          <cell r="D196">
            <v>231</v>
          </cell>
          <cell r="E196">
            <v>116</v>
          </cell>
          <cell r="F196">
            <v>115</v>
          </cell>
          <cell r="G196">
            <v>4</v>
          </cell>
        </row>
        <row r="197">
          <cell r="A197">
            <v>9000</v>
          </cell>
          <cell r="B197" t="str">
            <v>糸久</v>
          </cell>
          <cell r="C197">
            <v>33</v>
          </cell>
          <cell r="D197">
            <v>91</v>
          </cell>
          <cell r="E197">
            <v>48</v>
          </cell>
          <cell r="F197">
            <v>43</v>
          </cell>
          <cell r="G197">
            <v>4</v>
          </cell>
        </row>
        <row r="198">
          <cell r="A198">
            <v>9100</v>
          </cell>
          <cell r="B198" t="str">
            <v>宮原</v>
          </cell>
          <cell r="C198">
            <v>87</v>
          </cell>
          <cell r="D198">
            <v>193</v>
          </cell>
          <cell r="E198">
            <v>94</v>
          </cell>
          <cell r="F198">
            <v>99</v>
          </cell>
          <cell r="G198">
            <v>4</v>
          </cell>
        </row>
        <row r="199">
          <cell r="A199">
            <v>9200</v>
          </cell>
          <cell r="B199" t="str">
            <v>分目</v>
          </cell>
          <cell r="C199">
            <v>78</v>
          </cell>
          <cell r="D199">
            <v>211</v>
          </cell>
          <cell r="E199">
            <v>107</v>
          </cell>
          <cell r="F199">
            <v>104</v>
          </cell>
          <cell r="G199">
            <v>4</v>
          </cell>
        </row>
        <row r="200">
          <cell r="A200">
            <v>9300</v>
          </cell>
          <cell r="B200" t="str">
            <v>浅井小向</v>
          </cell>
          <cell r="C200">
            <v>56</v>
          </cell>
          <cell r="D200">
            <v>166</v>
          </cell>
          <cell r="E200">
            <v>77</v>
          </cell>
          <cell r="F200">
            <v>89</v>
          </cell>
          <cell r="G200">
            <v>4</v>
          </cell>
        </row>
        <row r="201">
          <cell r="A201">
            <v>9400</v>
          </cell>
          <cell r="B201" t="str">
            <v>相川</v>
          </cell>
          <cell r="C201">
            <v>42</v>
          </cell>
          <cell r="D201">
            <v>90</v>
          </cell>
          <cell r="E201">
            <v>49</v>
          </cell>
          <cell r="F201">
            <v>41</v>
          </cell>
          <cell r="G201">
            <v>4</v>
          </cell>
        </row>
        <row r="202">
          <cell r="A202">
            <v>9500</v>
          </cell>
          <cell r="B202" t="str">
            <v>新堀</v>
          </cell>
          <cell r="C202">
            <v>264</v>
          </cell>
          <cell r="D202">
            <v>580</v>
          </cell>
          <cell r="E202">
            <v>278</v>
          </cell>
          <cell r="F202">
            <v>302</v>
          </cell>
          <cell r="G202">
            <v>4</v>
          </cell>
        </row>
        <row r="203">
          <cell r="A203">
            <v>9600</v>
          </cell>
          <cell r="B203" t="str">
            <v>武士</v>
          </cell>
          <cell r="C203">
            <v>75</v>
          </cell>
          <cell r="D203">
            <v>216</v>
          </cell>
          <cell r="E203">
            <v>97</v>
          </cell>
          <cell r="F203">
            <v>119</v>
          </cell>
          <cell r="G203">
            <v>4</v>
          </cell>
        </row>
        <row r="204">
          <cell r="A204">
            <v>9700</v>
          </cell>
          <cell r="B204" t="str">
            <v>磯ケ谷</v>
          </cell>
          <cell r="C204">
            <v>471</v>
          </cell>
          <cell r="D204">
            <v>1101</v>
          </cell>
          <cell r="E204">
            <v>573</v>
          </cell>
          <cell r="F204">
            <v>528</v>
          </cell>
          <cell r="G204">
            <v>4</v>
          </cell>
        </row>
        <row r="205">
          <cell r="A205">
            <v>9800</v>
          </cell>
          <cell r="B205" t="str">
            <v>松崎</v>
          </cell>
          <cell r="C205">
            <v>155</v>
          </cell>
          <cell r="D205">
            <v>403</v>
          </cell>
          <cell r="E205">
            <v>202</v>
          </cell>
          <cell r="F205">
            <v>201</v>
          </cell>
          <cell r="G205">
            <v>4</v>
          </cell>
        </row>
        <row r="206">
          <cell r="A206">
            <v>9900</v>
          </cell>
          <cell r="B206" t="str">
            <v>大桶</v>
          </cell>
          <cell r="C206">
            <v>86</v>
          </cell>
          <cell r="D206">
            <v>240</v>
          </cell>
          <cell r="E206">
            <v>111</v>
          </cell>
          <cell r="F206">
            <v>129</v>
          </cell>
          <cell r="G206">
            <v>4</v>
          </cell>
        </row>
        <row r="207">
          <cell r="A207">
            <v>10000</v>
          </cell>
          <cell r="B207" t="str">
            <v>新巻</v>
          </cell>
          <cell r="C207">
            <v>70</v>
          </cell>
          <cell r="D207">
            <v>158</v>
          </cell>
          <cell r="E207">
            <v>80</v>
          </cell>
          <cell r="F207">
            <v>78</v>
          </cell>
          <cell r="G207">
            <v>4</v>
          </cell>
        </row>
        <row r="208">
          <cell r="A208">
            <v>10100</v>
          </cell>
          <cell r="B208" t="str">
            <v>川在</v>
          </cell>
          <cell r="C208">
            <v>100</v>
          </cell>
          <cell r="D208">
            <v>229</v>
          </cell>
          <cell r="E208">
            <v>118</v>
          </cell>
          <cell r="F208">
            <v>111</v>
          </cell>
          <cell r="G208">
            <v>4</v>
          </cell>
        </row>
        <row r="209">
          <cell r="A209">
            <v>10200</v>
          </cell>
          <cell r="B209" t="str">
            <v>櫃狭</v>
          </cell>
          <cell r="C209">
            <v>21</v>
          </cell>
          <cell r="D209">
            <v>48</v>
          </cell>
          <cell r="E209">
            <v>28</v>
          </cell>
          <cell r="F209">
            <v>20</v>
          </cell>
          <cell r="G209">
            <v>4</v>
          </cell>
        </row>
        <row r="210">
          <cell r="A210">
            <v>10300</v>
          </cell>
          <cell r="B210" t="str">
            <v>土宇</v>
          </cell>
          <cell r="C210">
            <v>180</v>
          </cell>
          <cell r="D210">
            <v>490</v>
          </cell>
          <cell r="E210">
            <v>240</v>
          </cell>
          <cell r="F210">
            <v>250</v>
          </cell>
          <cell r="G210">
            <v>4</v>
          </cell>
        </row>
        <row r="211">
          <cell r="A211">
            <v>10400</v>
          </cell>
          <cell r="B211" t="str">
            <v>二日市場</v>
          </cell>
          <cell r="C211">
            <v>132</v>
          </cell>
          <cell r="D211">
            <v>270</v>
          </cell>
          <cell r="E211">
            <v>123</v>
          </cell>
          <cell r="F211">
            <v>147</v>
          </cell>
          <cell r="G211">
            <v>4</v>
          </cell>
        </row>
        <row r="212">
          <cell r="A212">
            <v>10500</v>
          </cell>
          <cell r="B212" t="str">
            <v>山田</v>
          </cell>
          <cell r="C212">
            <v>142</v>
          </cell>
          <cell r="D212">
            <v>362</v>
          </cell>
          <cell r="E212">
            <v>185</v>
          </cell>
          <cell r="F212">
            <v>177</v>
          </cell>
          <cell r="G212">
            <v>4</v>
          </cell>
        </row>
        <row r="213">
          <cell r="A213">
            <v>10600</v>
          </cell>
          <cell r="B213" t="str">
            <v>安須</v>
          </cell>
          <cell r="C213">
            <v>69</v>
          </cell>
          <cell r="D213">
            <v>191</v>
          </cell>
          <cell r="E213">
            <v>87</v>
          </cell>
          <cell r="F213">
            <v>104</v>
          </cell>
          <cell r="G213">
            <v>4</v>
          </cell>
        </row>
        <row r="214">
          <cell r="A214">
            <v>10700</v>
          </cell>
          <cell r="B214" t="str">
            <v>高坂</v>
          </cell>
          <cell r="C214">
            <v>49</v>
          </cell>
          <cell r="D214">
            <v>123</v>
          </cell>
          <cell r="E214">
            <v>64</v>
          </cell>
          <cell r="F214">
            <v>59</v>
          </cell>
          <cell r="G214">
            <v>4</v>
          </cell>
        </row>
        <row r="215">
          <cell r="A215">
            <v>10801</v>
          </cell>
          <cell r="B215" t="str">
            <v>光風台１丁目</v>
          </cell>
          <cell r="C215">
            <v>357</v>
          </cell>
          <cell r="D215">
            <v>932</v>
          </cell>
          <cell r="E215">
            <v>445</v>
          </cell>
          <cell r="F215">
            <v>487</v>
          </cell>
          <cell r="G215">
            <v>4</v>
          </cell>
        </row>
        <row r="216">
          <cell r="A216">
            <v>10802</v>
          </cell>
          <cell r="B216" t="str">
            <v>光風台２丁目</v>
          </cell>
          <cell r="C216">
            <v>351</v>
          </cell>
          <cell r="D216">
            <v>881</v>
          </cell>
          <cell r="E216">
            <v>444</v>
          </cell>
          <cell r="F216">
            <v>437</v>
          </cell>
          <cell r="G216">
            <v>4</v>
          </cell>
        </row>
        <row r="217">
          <cell r="A217">
            <v>10803</v>
          </cell>
          <cell r="B217" t="str">
            <v>光風台３丁目</v>
          </cell>
          <cell r="C217">
            <v>664</v>
          </cell>
          <cell r="D217">
            <v>1551</v>
          </cell>
          <cell r="E217">
            <v>769</v>
          </cell>
          <cell r="F217">
            <v>782</v>
          </cell>
          <cell r="G217">
            <v>4</v>
          </cell>
        </row>
        <row r="218">
          <cell r="A218">
            <v>10804</v>
          </cell>
          <cell r="B218" t="str">
            <v>光風台４丁目</v>
          </cell>
          <cell r="C218">
            <v>647</v>
          </cell>
          <cell r="D218">
            <v>1542</v>
          </cell>
          <cell r="E218">
            <v>775</v>
          </cell>
          <cell r="F218">
            <v>767</v>
          </cell>
          <cell r="G218">
            <v>4</v>
          </cell>
        </row>
        <row r="219">
          <cell r="A219">
            <v>10805</v>
          </cell>
          <cell r="B219" t="str">
            <v>光風台５丁目</v>
          </cell>
          <cell r="C219">
            <v>544</v>
          </cell>
          <cell r="D219">
            <v>1346</v>
          </cell>
          <cell r="E219">
            <v>670</v>
          </cell>
          <cell r="F219">
            <v>676</v>
          </cell>
          <cell r="G219">
            <v>4</v>
          </cell>
        </row>
        <row r="220">
          <cell r="A220">
            <v>10900</v>
          </cell>
          <cell r="B220" t="str">
            <v>久々津</v>
          </cell>
          <cell r="C220">
            <v>68</v>
          </cell>
          <cell r="D220">
            <v>168</v>
          </cell>
          <cell r="E220">
            <v>79</v>
          </cell>
          <cell r="F220">
            <v>89</v>
          </cell>
          <cell r="G220">
            <v>5</v>
          </cell>
        </row>
        <row r="221">
          <cell r="A221">
            <v>11000</v>
          </cell>
          <cell r="B221" t="str">
            <v>潤井戸</v>
          </cell>
          <cell r="C221">
            <v>984</v>
          </cell>
          <cell r="D221">
            <v>2205</v>
          </cell>
          <cell r="E221">
            <v>1135</v>
          </cell>
          <cell r="F221">
            <v>1070</v>
          </cell>
          <cell r="G221">
            <v>5</v>
          </cell>
        </row>
        <row r="222">
          <cell r="A222">
            <v>11051</v>
          </cell>
          <cell r="B222" t="str">
            <v>うるいど南１丁目</v>
          </cell>
          <cell r="C222">
            <v>191</v>
          </cell>
          <cell r="D222">
            <v>509</v>
          </cell>
          <cell r="E222">
            <v>254</v>
          </cell>
          <cell r="F222">
            <v>255</v>
          </cell>
          <cell r="G222">
            <v>5</v>
          </cell>
        </row>
        <row r="223">
          <cell r="A223">
            <v>11052</v>
          </cell>
          <cell r="B223" t="str">
            <v>うるいど南２丁目</v>
          </cell>
          <cell r="C223">
            <v>114</v>
          </cell>
          <cell r="D223">
            <v>282</v>
          </cell>
          <cell r="E223">
            <v>149</v>
          </cell>
          <cell r="F223">
            <v>133</v>
          </cell>
          <cell r="G223">
            <v>5</v>
          </cell>
        </row>
        <row r="224">
          <cell r="A224">
            <v>11053</v>
          </cell>
          <cell r="B224" t="str">
            <v>うるいど南３丁目</v>
          </cell>
          <cell r="C224">
            <v>236</v>
          </cell>
          <cell r="D224">
            <v>661</v>
          </cell>
          <cell r="E224">
            <v>342</v>
          </cell>
          <cell r="F224">
            <v>319</v>
          </cell>
          <cell r="G224">
            <v>5</v>
          </cell>
        </row>
        <row r="225">
          <cell r="A225">
            <v>11100</v>
          </cell>
          <cell r="B225" t="str">
            <v>下野</v>
          </cell>
          <cell r="C225">
            <v>156</v>
          </cell>
          <cell r="D225">
            <v>399</v>
          </cell>
          <cell r="E225">
            <v>187</v>
          </cell>
          <cell r="F225">
            <v>212</v>
          </cell>
          <cell r="G225">
            <v>5</v>
          </cell>
        </row>
        <row r="226">
          <cell r="A226">
            <v>11200</v>
          </cell>
          <cell r="B226" t="str">
            <v>永吉</v>
          </cell>
          <cell r="C226">
            <v>125</v>
          </cell>
          <cell r="D226">
            <v>290</v>
          </cell>
          <cell r="E226">
            <v>147</v>
          </cell>
          <cell r="F226">
            <v>143</v>
          </cell>
          <cell r="G226">
            <v>5</v>
          </cell>
        </row>
        <row r="227">
          <cell r="A227">
            <v>11300</v>
          </cell>
          <cell r="B227" t="str">
            <v>番場</v>
          </cell>
          <cell r="C227">
            <v>87</v>
          </cell>
          <cell r="D227">
            <v>212</v>
          </cell>
          <cell r="E227">
            <v>109</v>
          </cell>
          <cell r="F227">
            <v>103</v>
          </cell>
          <cell r="G227">
            <v>5</v>
          </cell>
        </row>
        <row r="228">
          <cell r="A228">
            <v>11400</v>
          </cell>
          <cell r="B228" t="str">
            <v>押沼</v>
          </cell>
          <cell r="C228">
            <v>56</v>
          </cell>
          <cell r="D228">
            <v>144</v>
          </cell>
          <cell r="E228">
            <v>76</v>
          </cell>
          <cell r="F228">
            <v>68</v>
          </cell>
          <cell r="G228">
            <v>5</v>
          </cell>
        </row>
        <row r="229">
          <cell r="A229">
            <v>11500</v>
          </cell>
          <cell r="B229" t="str">
            <v>瀬又</v>
          </cell>
          <cell r="C229">
            <v>1605</v>
          </cell>
          <cell r="D229">
            <v>3577</v>
          </cell>
          <cell r="E229">
            <v>1743</v>
          </cell>
          <cell r="F229">
            <v>1834</v>
          </cell>
          <cell r="G229">
            <v>5</v>
          </cell>
        </row>
        <row r="230">
          <cell r="A230">
            <v>11600</v>
          </cell>
          <cell r="B230" t="str">
            <v>中野</v>
          </cell>
          <cell r="C230">
            <v>35</v>
          </cell>
          <cell r="D230">
            <v>90</v>
          </cell>
          <cell r="E230">
            <v>50</v>
          </cell>
          <cell r="F230">
            <v>40</v>
          </cell>
          <cell r="G230">
            <v>5</v>
          </cell>
        </row>
        <row r="231">
          <cell r="A231">
            <v>11700</v>
          </cell>
          <cell r="B231" t="str">
            <v>高田</v>
          </cell>
          <cell r="C231">
            <v>53</v>
          </cell>
          <cell r="D231">
            <v>133</v>
          </cell>
          <cell r="E231">
            <v>68</v>
          </cell>
          <cell r="F231">
            <v>65</v>
          </cell>
          <cell r="G231">
            <v>5</v>
          </cell>
        </row>
        <row r="232">
          <cell r="A232">
            <v>11800</v>
          </cell>
          <cell r="B232" t="str">
            <v>高倉</v>
          </cell>
          <cell r="C232">
            <v>52</v>
          </cell>
          <cell r="D232">
            <v>120</v>
          </cell>
          <cell r="E232">
            <v>56</v>
          </cell>
          <cell r="F232">
            <v>64</v>
          </cell>
          <cell r="G232">
            <v>5</v>
          </cell>
        </row>
        <row r="233">
          <cell r="A233">
            <v>11900</v>
          </cell>
          <cell r="B233" t="str">
            <v>東国吉</v>
          </cell>
          <cell r="C233">
            <v>116</v>
          </cell>
          <cell r="D233">
            <v>302</v>
          </cell>
          <cell r="E233">
            <v>141</v>
          </cell>
          <cell r="F233">
            <v>161</v>
          </cell>
          <cell r="G233">
            <v>5</v>
          </cell>
        </row>
        <row r="234">
          <cell r="A234">
            <v>12000</v>
          </cell>
          <cell r="B234" t="str">
            <v>金剛地</v>
          </cell>
          <cell r="C234">
            <v>166</v>
          </cell>
          <cell r="D234">
            <v>432</v>
          </cell>
          <cell r="E234">
            <v>221</v>
          </cell>
          <cell r="F234">
            <v>211</v>
          </cell>
          <cell r="G234">
            <v>5</v>
          </cell>
        </row>
        <row r="235">
          <cell r="A235">
            <v>12100</v>
          </cell>
          <cell r="B235" t="str">
            <v>奈良</v>
          </cell>
          <cell r="C235">
            <v>65</v>
          </cell>
          <cell r="D235">
            <v>184</v>
          </cell>
          <cell r="E235">
            <v>94</v>
          </cell>
          <cell r="F235">
            <v>90</v>
          </cell>
          <cell r="G235">
            <v>5</v>
          </cell>
        </row>
        <row r="236">
          <cell r="A236">
            <v>12200</v>
          </cell>
          <cell r="B236" t="str">
            <v>古都辺</v>
          </cell>
          <cell r="C236">
            <v>31</v>
          </cell>
          <cell r="D236">
            <v>78</v>
          </cell>
          <cell r="E236">
            <v>38</v>
          </cell>
          <cell r="F236">
            <v>40</v>
          </cell>
          <cell r="G236">
            <v>5</v>
          </cell>
        </row>
        <row r="237">
          <cell r="A237">
            <v>12300</v>
          </cell>
          <cell r="B237" t="str">
            <v>喜多</v>
          </cell>
          <cell r="C237">
            <v>690</v>
          </cell>
          <cell r="D237">
            <v>1632</v>
          </cell>
          <cell r="E237">
            <v>837</v>
          </cell>
          <cell r="F237">
            <v>795</v>
          </cell>
          <cell r="G237">
            <v>5</v>
          </cell>
        </row>
        <row r="238">
          <cell r="A238">
            <v>12400</v>
          </cell>
          <cell r="B238" t="str">
            <v>犬成</v>
          </cell>
          <cell r="C238">
            <v>238</v>
          </cell>
          <cell r="D238">
            <v>478</v>
          </cell>
          <cell r="E238">
            <v>273</v>
          </cell>
          <cell r="F238">
            <v>205</v>
          </cell>
          <cell r="G238">
            <v>5</v>
          </cell>
        </row>
        <row r="239">
          <cell r="A239">
            <v>12500</v>
          </cell>
          <cell r="B239" t="str">
            <v>大作</v>
          </cell>
          <cell r="C239">
            <v>43</v>
          </cell>
          <cell r="D239">
            <v>93</v>
          </cell>
          <cell r="E239">
            <v>44</v>
          </cell>
          <cell r="F239">
            <v>49</v>
          </cell>
          <cell r="G239">
            <v>5</v>
          </cell>
        </row>
        <row r="240">
          <cell r="A240">
            <v>12600</v>
          </cell>
          <cell r="B240" t="str">
            <v>滝口</v>
          </cell>
          <cell r="C240">
            <v>37</v>
          </cell>
          <cell r="D240">
            <v>98</v>
          </cell>
          <cell r="E240">
            <v>50</v>
          </cell>
          <cell r="F240">
            <v>48</v>
          </cell>
          <cell r="G240">
            <v>5</v>
          </cell>
        </row>
        <row r="241">
          <cell r="A241">
            <v>12700</v>
          </cell>
          <cell r="B241" t="str">
            <v>勝間</v>
          </cell>
          <cell r="C241">
            <v>201</v>
          </cell>
          <cell r="D241">
            <v>362</v>
          </cell>
          <cell r="E241">
            <v>152</v>
          </cell>
          <cell r="F241">
            <v>210</v>
          </cell>
          <cell r="G241">
            <v>5</v>
          </cell>
        </row>
        <row r="242">
          <cell r="A242">
            <v>12800</v>
          </cell>
          <cell r="B242" t="str">
            <v>葉木</v>
          </cell>
          <cell r="C242">
            <v>43</v>
          </cell>
          <cell r="D242">
            <v>132</v>
          </cell>
          <cell r="E242">
            <v>62</v>
          </cell>
          <cell r="F242">
            <v>70</v>
          </cell>
          <cell r="G242">
            <v>5</v>
          </cell>
        </row>
        <row r="243">
          <cell r="A243">
            <v>12900</v>
          </cell>
          <cell r="B243" t="str">
            <v>小田部</v>
          </cell>
          <cell r="C243">
            <v>92</v>
          </cell>
          <cell r="D243">
            <v>209</v>
          </cell>
          <cell r="E243">
            <v>114</v>
          </cell>
          <cell r="F243">
            <v>95</v>
          </cell>
          <cell r="G243">
            <v>5</v>
          </cell>
        </row>
        <row r="244">
          <cell r="A244">
            <v>13000</v>
          </cell>
          <cell r="B244" t="str">
            <v>荻作</v>
          </cell>
          <cell r="C244">
            <v>293</v>
          </cell>
          <cell r="D244">
            <v>676</v>
          </cell>
          <cell r="E244">
            <v>338</v>
          </cell>
          <cell r="F244">
            <v>338</v>
          </cell>
          <cell r="G244">
            <v>5</v>
          </cell>
        </row>
        <row r="245">
          <cell r="A245">
            <v>13100</v>
          </cell>
          <cell r="B245" t="str">
            <v>神崎</v>
          </cell>
          <cell r="C245">
            <v>179</v>
          </cell>
          <cell r="D245">
            <v>325</v>
          </cell>
          <cell r="E245">
            <v>151</v>
          </cell>
          <cell r="F245">
            <v>174</v>
          </cell>
          <cell r="G245">
            <v>5</v>
          </cell>
        </row>
        <row r="246">
          <cell r="A246">
            <v>13200</v>
          </cell>
          <cell r="B246" t="str">
            <v>山之郷飛地</v>
          </cell>
          <cell r="C246">
            <v>2</v>
          </cell>
          <cell r="D246">
            <v>6</v>
          </cell>
          <cell r="E246">
            <v>2</v>
          </cell>
          <cell r="F246">
            <v>4</v>
          </cell>
          <cell r="G246">
            <v>5</v>
          </cell>
        </row>
        <row r="247">
          <cell r="A247">
            <v>4001</v>
          </cell>
          <cell r="B247" t="str">
            <v>辰巳台東１丁目</v>
          </cell>
          <cell r="C247">
            <v>406</v>
          </cell>
          <cell r="D247">
            <v>1149</v>
          </cell>
          <cell r="E247">
            <v>579</v>
          </cell>
          <cell r="F247">
            <v>570</v>
          </cell>
          <cell r="G247">
            <v>6</v>
          </cell>
        </row>
        <row r="248">
          <cell r="A248">
            <v>4002</v>
          </cell>
          <cell r="B248" t="str">
            <v>辰巳台東２丁目</v>
          </cell>
          <cell r="C248">
            <v>629</v>
          </cell>
          <cell r="D248">
            <v>1195</v>
          </cell>
          <cell r="E248">
            <v>592</v>
          </cell>
          <cell r="F248">
            <v>603</v>
          </cell>
          <cell r="G248">
            <v>6</v>
          </cell>
        </row>
        <row r="249">
          <cell r="A249">
            <v>4003</v>
          </cell>
          <cell r="B249" t="str">
            <v>辰巳台東３丁目</v>
          </cell>
          <cell r="C249">
            <v>1011</v>
          </cell>
          <cell r="D249">
            <v>2504</v>
          </cell>
          <cell r="E249">
            <v>1330</v>
          </cell>
          <cell r="F249">
            <v>1174</v>
          </cell>
          <cell r="G249">
            <v>6</v>
          </cell>
        </row>
        <row r="250">
          <cell r="A250">
            <v>4004</v>
          </cell>
          <cell r="B250" t="str">
            <v>辰巳台東４丁目</v>
          </cell>
          <cell r="C250">
            <v>893</v>
          </cell>
          <cell r="D250">
            <v>2184</v>
          </cell>
          <cell r="E250">
            <v>1192</v>
          </cell>
          <cell r="F250">
            <v>992</v>
          </cell>
          <cell r="G250">
            <v>6</v>
          </cell>
        </row>
        <row r="251">
          <cell r="A251">
            <v>4005</v>
          </cell>
          <cell r="B251" t="str">
            <v>辰巳台東５丁目</v>
          </cell>
          <cell r="C251">
            <v>279</v>
          </cell>
          <cell r="D251">
            <v>567</v>
          </cell>
          <cell r="E251">
            <v>305</v>
          </cell>
          <cell r="F251">
            <v>262</v>
          </cell>
          <cell r="G251">
            <v>6</v>
          </cell>
        </row>
        <row r="252">
          <cell r="A252">
            <v>4101</v>
          </cell>
          <cell r="B252" t="str">
            <v>辰巳台西１丁目</v>
          </cell>
          <cell r="C252">
            <v>362</v>
          </cell>
          <cell r="D252">
            <v>967</v>
          </cell>
          <cell r="E252">
            <v>474</v>
          </cell>
          <cell r="F252">
            <v>493</v>
          </cell>
          <cell r="G252">
            <v>6</v>
          </cell>
        </row>
        <row r="253">
          <cell r="A253">
            <v>4102</v>
          </cell>
          <cell r="B253" t="str">
            <v>辰巳台西２丁目</v>
          </cell>
          <cell r="C253">
            <v>389</v>
          </cell>
          <cell r="D253">
            <v>1163</v>
          </cell>
          <cell r="E253">
            <v>576</v>
          </cell>
          <cell r="F253">
            <v>587</v>
          </cell>
          <cell r="G253">
            <v>6</v>
          </cell>
        </row>
        <row r="254">
          <cell r="A254">
            <v>4103</v>
          </cell>
          <cell r="B254" t="str">
            <v>辰巳台西３丁目</v>
          </cell>
          <cell r="C254">
            <v>629</v>
          </cell>
          <cell r="D254">
            <v>1194</v>
          </cell>
          <cell r="E254">
            <v>728</v>
          </cell>
          <cell r="F254">
            <v>466</v>
          </cell>
          <cell r="G254">
            <v>6</v>
          </cell>
        </row>
        <row r="255">
          <cell r="A255">
            <v>4104</v>
          </cell>
          <cell r="B255" t="str">
            <v>辰巳台西４丁目</v>
          </cell>
          <cell r="C255">
            <v>331</v>
          </cell>
          <cell r="D255">
            <v>791</v>
          </cell>
          <cell r="E255">
            <v>374</v>
          </cell>
          <cell r="F255">
            <v>417</v>
          </cell>
          <cell r="G255">
            <v>6</v>
          </cell>
        </row>
        <row r="256">
          <cell r="A256">
            <v>4105</v>
          </cell>
          <cell r="B256" t="str">
            <v>辰巳台西５丁目</v>
          </cell>
          <cell r="C256">
            <v>145</v>
          </cell>
          <cell r="D256">
            <v>325</v>
          </cell>
          <cell r="E256">
            <v>155</v>
          </cell>
          <cell r="F256">
            <v>170</v>
          </cell>
          <cell r="G256">
            <v>6</v>
          </cell>
        </row>
        <row r="257">
          <cell r="A257">
            <v>13400</v>
          </cell>
          <cell r="B257" t="str">
            <v>風戸</v>
          </cell>
          <cell r="C257">
            <v>21</v>
          </cell>
          <cell r="D257">
            <v>42</v>
          </cell>
          <cell r="E257">
            <v>23</v>
          </cell>
          <cell r="F257">
            <v>19</v>
          </cell>
          <cell r="G257">
            <v>7</v>
          </cell>
        </row>
        <row r="258">
          <cell r="A258">
            <v>13500</v>
          </cell>
          <cell r="B258" t="str">
            <v>中高根</v>
          </cell>
          <cell r="C258">
            <v>1169</v>
          </cell>
          <cell r="D258">
            <v>2750</v>
          </cell>
          <cell r="E258">
            <v>1435</v>
          </cell>
          <cell r="F258">
            <v>1315</v>
          </cell>
          <cell r="G258">
            <v>7</v>
          </cell>
        </row>
        <row r="259">
          <cell r="A259">
            <v>13600</v>
          </cell>
          <cell r="B259" t="str">
            <v>上高根</v>
          </cell>
          <cell r="C259">
            <v>782</v>
          </cell>
          <cell r="D259">
            <v>1870</v>
          </cell>
          <cell r="E259">
            <v>945</v>
          </cell>
          <cell r="F259">
            <v>925</v>
          </cell>
          <cell r="G259">
            <v>7</v>
          </cell>
        </row>
        <row r="260">
          <cell r="A260">
            <v>13700</v>
          </cell>
          <cell r="B260" t="str">
            <v>馬立</v>
          </cell>
          <cell r="C260">
            <v>1331</v>
          </cell>
          <cell r="D260">
            <v>3082</v>
          </cell>
          <cell r="E260">
            <v>1537</v>
          </cell>
          <cell r="F260">
            <v>1545</v>
          </cell>
          <cell r="G260">
            <v>7</v>
          </cell>
        </row>
        <row r="261">
          <cell r="A261">
            <v>13800</v>
          </cell>
          <cell r="B261" t="str">
            <v>上原</v>
          </cell>
          <cell r="C261">
            <v>66</v>
          </cell>
          <cell r="D261">
            <v>151</v>
          </cell>
          <cell r="E261">
            <v>81</v>
          </cell>
          <cell r="F261">
            <v>70</v>
          </cell>
          <cell r="G261">
            <v>7</v>
          </cell>
        </row>
        <row r="262">
          <cell r="A262">
            <v>13900</v>
          </cell>
          <cell r="B262" t="str">
            <v>南岩崎</v>
          </cell>
          <cell r="C262">
            <v>431</v>
          </cell>
          <cell r="D262">
            <v>1017</v>
          </cell>
          <cell r="E262">
            <v>508</v>
          </cell>
          <cell r="F262">
            <v>509</v>
          </cell>
          <cell r="G262">
            <v>7</v>
          </cell>
        </row>
        <row r="263">
          <cell r="A263">
            <v>14000</v>
          </cell>
          <cell r="B263" t="str">
            <v>寺谷</v>
          </cell>
          <cell r="C263">
            <v>102</v>
          </cell>
          <cell r="D263">
            <v>250</v>
          </cell>
          <cell r="E263">
            <v>126</v>
          </cell>
          <cell r="F263">
            <v>124</v>
          </cell>
          <cell r="G263">
            <v>7</v>
          </cell>
        </row>
        <row r="264">
          <cell r="A264">
            <v>14100</v>
          </cell>
          <cell r="B264" t="str">
            <v>栢橋</v>
          </cell>
          <cell r="C264">
            <v>226</v>
          </cell>
          <cell r="D264">
            <v>566</v>
          </cell>
          <cell r="E264">
            <v>294</v>
          </cell>
          <cell r="F264">
            <v>272</v>
          </cell>
          <cell r="G264">
            <v>7</v>
          </cell>
        </row>
        <row r="265">
          <cell r="A265">
            <v>14200</v>
          </cell>
          <cell r="B265" t="str">
            <v>西国吉</v>
          </cell>
          <cell r="C265">
            <v>792</v>
          </cell>
          <cell r="D265">
            <v>1851</v>
          </cell>
          <cell r="E265">
            <v>950</v>
          </cell>
          <cell r="F265">
            <v>901</v>
          </cell>
          <cell r="G265">
            <v>7</v>
          </cell>
        </row>
        <row r="266">
          <cell r="A266">
            <v>14300</v>
          </cell>
          <cell r="B266" t="str">
            <v>佐是</v>
          </cell>
          <cell r="C266">
            <v>337</v>
          </cell>
          <cell r="D266">
            <v>852</v>
          </cell>
          <cell r="E266">
            <v>439</v>
          </cell>
          <cell r="F266">
            <v>413</v>
          </cell>
          <cell r="G266">
            <v>7</v>
          </cell>
        </row>
        <row r="267">
          <cell r="A267">
            <v>14400</v>
          </cell>
          <cell r="B267" t="str">
            <v>妙香</v>
          </cell>
          <cell r="C267">
            <v>81</v>
          </cell>
          <cell r="D267">
            <v>193</v>
          </cell>
          <cell r="E267">
            <v>103</v>
          </cell>
          <cell r="F267">
            <v>90</v>
          </cell>
          <cell r="G267">
            <v>7</v>
          </cell>
        </row>
        <row r="268">
          <cell r="A268">
            <v>14500</v>
          </cell>
          <cell r="B268" t="str">
            <v>奉免</v>
          </cell>
          <cell r="C268">
            <v>196</v>
          </cell>
          <cell r="D268">
            <v>482</v>
          </cell>
          <cell r="E268">
            <v>227</v>
          </cell>
          <cell r="F268">
            <v>255</v>
          </cell>
          <cell r="G268">
            <v>7</v>
          </cell>
        </row>
        <row r="269">
          <cell r="A269">
            <v>14600</v>
          </cell>
          <cell r="B269" t="str">
            <v>牛久</v>
          </cell>
          <cell r="C269">
            <v>913</v>
          </cell>
          <cell r="D269">
            <v>1981</v>
          </cell>
          <cell r="E269">
            <v>1000</v>
          </cell>
          <cell r="F269">
            <v>981</v>
          </cell>
          <cell r="G269">
            <v>7</v>
          </cell>
        </row>
        <row r="270">
          <cell r="A270">
            <v>14700</v>
          </cell>
          <cell r="B270" t="str">
            <v>皆吉</v>
          </cell>
          <cell r="C270">
            <v>749</v>
          </cell>
          <cell r="D270">
            <v>1702</v>
          </cell>
          <cell r="E270">
            <v>854</v>
          </cell>
          <cell r="F270">
            <v>848</v>
          </cell>
          <cell r="G270">
            <v>7</v>
          </cell>
        </row>
        <row r="271">
          <cell r="A271">
            <v>14800</v>
          </cell>
          <cell r="B271" t="str">
            <v>金沢</v>
          </cell>
          <cell r="C271">
            <v>38</v>
          </cell>
          <cell r="D271">
            <v>90</v>
          </cell>
          <cell r="E271">
            <v>47</v>
          </cell>
          <cell r="F271">
            <v>43</v>
          </cell>
          <cell r="G271">
            <v>7</v>
          </cell>
        </row>
        <row r="272">
          <cell r="A272">
            <v>14900</v>
          </cell>
          <cell r="B272" t="str">
            <v>大蔵</v>
          </cell>
          <cell r="C272">
            <v>14</v>
          </cell>
          <cell r="D272">
            <v>34</v>
          </cell>
          <cell r="E272">
            <v>21</v>
          </cell>
          <cell r="F272">
            <v>13</v>
          </cell>
          <cell r="G272">
            <v>7</v>
          </cell>
        </row>
        <row r="273">
          <cell r="A273">
            <v>15000</v>
          </cell>
          <cell r="B273" t="str">
            <v>岩</v>
          </cell>
          <cell r="C273">
            <v>51</v>
          </cell>
          <cell r="D273">
            <v>98</v>
          </cell>
          <cell r="E273">
            <v>55</v>
          </cell>
          <cell r="F273">
            <v>43</v>
          </cell>
          <cell r="G273">
            <v>7</v>
          </cell>
        </row>
        <row r="274">
          <cell r="A274">
            <v>15100</v>
          </cell>
          <cell r="B274" t="str">
            <v>藪</v>
          </cell>
          <cell r="C274">
            <v>65</v>
          </cell>
          <cell r="D274">
            <v>184</v>
          </cell>
          <cell r="E274">
            <v>94</v>
          </cell>
          <cell r="F274">
            <v>90</v>
          </cell>
          <cell r="G274">
            <v>7</v>
          </cell>
        </row>
        <row r="275">
          <cell r="A275">
            <v>15200</v>
          </cell>
          <cell r="B275" t="str">
            <v>中</v>
          </cell>
          <cell r="C275">
            <v>354</v>
          </cell>
          <cell r="D275">
            <v>834</v>
          </cell>
          <cell r="E275">
            <v>428</v>
          </cell>
          <cell r="F275">
            <v>406</v>
          </cell>
          <cell r="G275">
            <v>7</v>
          </cell>
        </row>
        <row r="276">
          <cell r="A276">
            <v>15300</v>
          </cell>
          <cell r="B276" t="str">
            <v>安久谷</v>
          </cell>
          <cell r="C276">
            <v>100</v>
          </cell>
          <cell r="D276">
            <v>240</v>
          </cell>
          <cell r="E276">
            <v>116</v>
          </cell>
          <cell r="F276">
            <v>124</v>
          </cell>
          <cell r="G276">
            <v>7</v>
          </cell>
        </row>
        <row r="277">
          <cell r="A277">
            <v>15400</v>
          </cell>
          <cell r="B277" t="str">
            <v>米沢</v>
          </cell>
          <cell r="C277">
            <v>145</v>
          </cell>
          <cell r="D277">
            <v>348</v>
          </cell>
          <cell r="E277">
            <v>166</v>
          </cell>
          <cell r="F277">
            <v>182</v>
          </cell>
          <cell r="G277">
            <v>7</v>
          </cell>
        </row>
        <row r="278">
          <cell r="A278">
            <v>15500</v>
          </cell>
          <cell r="B278" t="str">
            <v>真ケ谷</v>
          </cell>
          <cell r="C278">
            <v>53</v>
          </cell>
          <cell r="D278">
            <v>150</v>
          </cell>
          <cell r="E278">
            <v>73</v>
          </cell>
          <cell r="F278">
            <v>77</v>
          </cell>
          <cell r="G278">
            <v>7</v>
          </cell>
        </row>
        <row r="279">
          <cell r="A279">
            <v>15600</v>
          </cell>
          <cell r="B279" t="str">
            <v>宿</v>
          </cell>
          <cell r="C279">
            <v>78</v>
          </cell>
          <cell r="D279">
            <v>218</v>
          </cell>
          <cell r="E279">
            <v>99</v>
          </cell>
          <cell r="F279">
            <v>119</v>
          </cell>
          <cell r="G279">
            <v>7</v>
          </cell>
        </row>
        <row r="280">
          <cell r="A280">
            <v>15700</v>
          </cell>
          <cell r="B280" t="str">
            <v>島田</v>
          </cell>
          <cell r="C280">
            <v>19</v>
          </cell>
          <cell r="D280">
            <v>47</v>
          </cell>
          <cell r="E280">
            <v>24</v>
          </cell>
          <cell r="F280">
            <v>23</v>
          </cell>
          <cell r="G280">
            <v>7</v>
          </cell>
        </row>
        <row r="281">
          <cell r="A281">
            <v>15800</v>
          </cell>
          <cell r="B281" t="str">
            <v>堀越</v>
          </cell>
          <cell r="C281">
            <v>36</v>
          </cell>
          <cell r="D281">
            <v>105</v>
          </cell>
          <cell r="E281">
            <v>51</v>
          </cell>
          <cell r="F281">
            <v>54</v>
          </cell>
          <cell r="G281">
            <v>7</v>
          </cell>
        </row>
        <row r="282">
          <cell r="A282">
            <v>15900</v>
          </cell>
          <cell r="B282" t="str">
            <v>市場</v>
          </cell>
          <cell r="C282">
            <v>25</v>
          </cell>
          <cell r="D282">
            <v>68</v>
          </cell>
          <cell r="E282">
            <v>35</v>
          </cell>
          <cell r="F282">
            <v>33</v>
          </cell>
          <cell r="G282">
            <v>7</v>
          </cell>
        </row>
        <row r="283">
          <cell r="A283">
            <v>16000</v>
          </cell>
          <cell r="B283" t="str">
            <v>奥野</v>
          </cell>
          <cell r="C283">
            <v>55</v>
          </cell>
          <cell r="D283">
            <v>152</v>
          </cell>
          <cell r="E283">
            <v>70</v>
          </cell>
          <cell r="F283">
            <v>82</v>
          </cell>
          <cell r="G283">
            <v>7</v>
          </cell>
        </row>
        <row r="284">
          <cell r="A284">
            <v>16100</v>
          </cell>
          <cell r="B284" t="str">
            <v>水沢</v>
          </cell>
          <cell r="C284">
            <v>24</v>
          </cell>
          <cell r="D284">
            <v>69</v>
          </cell>
          <cell r="E284">
            <v>32</v>
          </cell>
          <cell r="F284">
            <v>37</v>
          </cell>
          <cell r="G284">
            <v>7</v>
          </cell>
        </row>
        <row r="285">
          <cell r="A285">
            <v>16200</v>
          </cell>
          <cell r="B285" t="str">
            <v>原田</v>
          </cell>
          <cell r="C285">
            <v>26</v>
          </cell>
          <cell r="D285">
            <v>64</v>
          </cell>
          <cell r="E285">
            <v>28</v>
          </cell>
          <cell r="F285">
            <v>36</v>
          </cell>
          <cell r="G285">
            <v>7</v>
          </cell>
        </row>
        <row r="286">
          <cell r="A286">
            <v>16300</v>
          </cell>
          <cell r="B286" t="str">
            <v>石川</v>
          </cell>
          <cell r="C286">
            <v>448</v>
          </cell>
          <cell r="D286">
            <v>1098</v>
          </cell>
          <cell r="E286">
            <v>557</v>
          </cell>
          <cell r="F286">
            <v>541</v>
          </cell>
          <cell r="G286">
            <v>7</v>
          </cell>
        </row>
        <row r="287">
          <cell r="A287">
            <v>16400</v>
          </cell>
          <cell r="B287" t="str">
            <v>江子田</v>
          </cell>
          <cell r="C287">
            <v>128</v>
          </cell>
          <cell r="D287">
            <v>296</v>
          </cell>
          <cell r="E287">
            <v>154</v>
          </cell>
          <cell r="F287">
            <v>142</v>
          </cell>
          <cell r="G287">
            <v>7</v>
          </cell>
        </row>
        <row r="288">
          <cell r="A288">
            <v>16500</v>
          </cell>
          <cell r="B288" t="str">
            <v>下矢田</v>
          </cell>
          <cell r="C288">
            <v>187</v>
          </cell>
          <cell r="D288">
            <v>451</v>
          </cell>
          <cell r="E288">
            <v>212</v>
          </cell>
          <cell r="F288">
            <v>239</v>
          </cell>
          <cell r="G288">
            <v>7</v>
          </cell>
        </row>
        <row r="289">
          <cell r="A289">
            <v>16600</v>
          </cell>
          <cell r="B289" t="str">
            <v>矢田</v>
          </cell>
          <cell r="C289">
            <v>27</v>
          </cell>
          <cell r="D289">
            <v>69</v>
          </cell>
          <cell r="E289">
            <v>31</v>
          </cell>
          <cell r="F289">
            <v>38</v>
          </cell>
          <cell r="G289">
            <v>7</v>
          </cell>
        </row>
        <row r="290">
          <cell r="A290">
            <v>16700</v>
          </cell>
          <cell r="B290" t="str">
            <v>池和田</v>
          </cell>
          <cell r="C290">
            <v>127</v>
          </cell>
          <cell r="D290">
            <v>309</v>
          </cell>
          <cell r="E290">
            <v>147</v>
          </cell>
          <cell r="F290">
            <v>162</v>
          </cell>
          <cell r="G290">
            <v>7</v>
          </cell>
        </row>
        <row r="291">
          <cell r="A291">
            <v>16800</v>
          </cell>
          <cell r="B291" t="str">
            <v>鶴舞</v>
          </cell>
          <cell r="C291">
            <v>549</v>
          </cell>
          <cell r="D291">
            <v>1201</v>
          </cell>
          <cell r="E291">
            <v>566</v>
          </cell>
          <cell r="F291">
            <v>635</v>
          </cell>
          <cell r="G291">
            <v>7</v>
          </cell>
        </row>
        <row r="292">
          <cell r="A292">
            <v>16900</v>
          </cell>
          <cell r="B292" t="str">
            <v>田尾</v>
          </cell>
          <cell r="C292">
            <v>186</v>
          </cell>
          <cell r="D292">
            <v>464</v>
          </cell>
          <cell r="E292">
            <v>234</v>
          </cell>
          <cell r="F292">
            <v>230</v>
          </cell>
          <cell r="G292">
            <v>7</v>
          </cell>
        </row>
        <row r="293">
          <cell r="A293">
            <v>17000</v>
          </cell>
          <cell r="B293" t="str">
            <v>山小川</v>
          </cell>
          <cell r="C293">
            <v>94</v>
          </cell>
          <cell r="D293">
            <v>215</v>
          </cell>
          <cell r="E293">
            <v>116</v>
          </cell>
          <cell r="F293">
            <v>99</v>
          </cell>
          <cell r="G293">
            <v>7</v>
          </cell>
        </row>
        <row r="294">
          <cell r="A294">
            <v>17100</v>
          </cell>
          <cell r="B294" t="str">
            <v>平蔵</v>
          </cell>
          <cell r="C294">
            <v>197</v>
          </cell>
          <cell r="D294">
            <v>475</v>
          </cell>
          <cell r="E294">
            <v>245</v>
          </cell>
          <cell r="F294">
            <v>230</v>
          </cell>
          <cell r="G294">
            <v>7</v>
          </cell>
        </row>
        <row r="295">
          <cell r="A295">
            <v>17200</v>
          </cell>
          <cell r="B295" t="str">
            <v>米原</v>
          </cell>
          <cell r="C295">
            <v>147</v>
          </cell>
          <cell r="D295">
            <v>304</v>
          </cell>
          <cell r="E295">
            <v>165</v>
          </cell>
          <cell r="F295">
            <v>139</v>
          </cell>
          <cell r="G295">
            <v>7</v>
          </cell>
        </row>
        <row r="296">
          <cell r="A296">
            <v>17300</v>
          </cell>
          <cell r="B296" t="str">
            <v>小草畑</v>
          </cell>
          <cell r="C296">
            <v>37</v>
          </cell>
          <cell r="D296">
            <v>87</v>
          </cell>
          <cell r="E296">
            <v>39</v>
          </cell>
          <cell r="F296">
            <v>48</v>
          </cell>
          <cell r="G296">
            <v>7</v>
          </cell>
        </row>
        <row r="297">
          <cell r="A297">
            <v>17400</v>
          </cell>
          <cell r="B297" t="str">
            <v>外部田</v>
          </cell>
          <cell r="C297">
            <v>46</v>
          </cell>
          <cell r="D297">
            <v>110</v>
          </cell>
          <cell r="E297">
            <v>58</v>
          </cell>
          <cell r="F297">
            <v>52</v>
          </cell>
          <cell r="G297">
            <v>8</v>
          </cell>
        </row>
        <row r="298">
          <cell r="A298">
            <v>17500</v>
          </cell>
          <cell r="B298" t="str">
            <v>久保</v>
          </cell>
          <cell r="C298">
            <v>164</v>
          </cell>
          <cell r="D298">
            <v>414</v>
          </cell>
          <cell r="E298">
            <v>205</v>
          </cell>
          <cell r="F298">
            <v>209</v>
          </cell>
          <cell r="G298">
            <v>8</v>
          </cell>
        </row>
        <row r="299">
          <cell r="A299">
            <v>17600</v>
          </cell>
          <cell r="B299" t="str">
            <v>駒込</v>
          </cell>
          <cell r="C299">
            <v>78</v>
          </cell>
          <cell r="D299">
            <v>134</v>
          </cell>
          <cell r="E299">
            <v>53</v>
          </cell>
          <cell r="F299">
            <v>81</v>
          </cell>
          <cell r="G299">
            <v>8</v>
          </cell>
        </row>
        <row r="300">
          <cell r="A300">
            <v>17700</v>
          </cell>
          <cell r="B300" t="str">
            <v>山口</v>
          </cell>
          <cell r="C300">
            <v>65</v>
          </cell>
          <cell r="D300">
            <v>166</v>
          </cell>
          <cell r="E300">
            <v>82</v>
          </cell>
          <cell r="F300">
            <v>84</v>
          </cell>
          <cell r="G300">
            <v>8</v>
          </cell>
        </row>
        <row r="301">
          <cell r="A301">
            <v>17800</v>
          </cell>
          <cell r="B301" t="str">
            <v>養老</v>
          </cell>
          <cell r="C301">
            <v>143</v>
          </cell>
          <cell r="D301">
            <v>294</v>
          </cell>
          <cell r="E301">
            <v>138</v>
          </cell>
          <cell r="F301">
            <v>156</v>
          </cell>
          <cell r="G301">
            <v>8</v>
          </cell>
        </row>
        <row r="302">
          <cell r="A302">
            <v>17900</v>
          </cell>
          <cell r="B302" t="str">
            <v>本郷</v>
          </cell>
          <cell r="C302">
            <v>114</v>
          </cell>
          <cell r="D302">
            <v>284</v>
          </cell>
          <cell r="E302">
            <v>151</v>
          </cell>
          <cell r="F302">
            <v>133</v>
          </cell>
          <cell r="G302">
            <v>8</v>
          </cell>
        </row>
        <row r="303">
          <cell r="A303">
            <v>18000</v>
          </cell>
          <cell r="B303" t="str">
            <v>高滝</v>
          </cell>
          <cell r="C303">
            <v>117</v>
          </cell>
          <cell r="D303">
            <v>303</v>
          </cell>
          <cell r="E303">
            <v>143</v>
          </cell>
          <cell r="F303">
            <v>160</v>
          </cell>
          <cell r="G303">
            <v>8</v>
          </cell>
        </row>
        <row r="304">
          <cell r="A304">
            <v>18100</v>
          </cell>
          <cell r="B304" t="str">
            <v>大和田</v>
          </cell>
          <cell r="C304">
            <v>49</v>
          </cell>
          <cell r="D304">
            <v>127</v>
          </cell>
          <cell r="E304">
            <v>65</v>
          </cell>
          <cell r="F304">
            <v>62</v>
          </cell>
          <cell r="G304">
            <v>8</v>
          </cell>
        </row>
        <row r="305">
          <cell r="A305">
            <v>18200</v>
          </cell>
          <cell r="B305" t="str">
            <v>不入</v>
          </cell>
          <cell r="C305">
            <v>57</v>
          </cell>
          <cell r="D305">
            <v>153</v>
          </cell>
          <cell r="E305">
            <v>72</v>
          </cell>
          <cell r="F305">
            <v>81</v>
          </cell>
          <cell r="G305">
            <v>8</v>
          </cell>
        </row>
        <row r="306">
          <cell r="A306">
            <v>18300</v>
          </cell>
          <cell r="B306" t="str">
            <v>新井</v>
          </cell>
          <cell r="C306">
            <v>31</v>
          </cell>
          <cell r="D306">
            <v>79</v>
          </cell>
          <cell r="E306">
            <v>39</v>
          </cell>
          <cell r="F306">
            <v>40</v>
          </cell>
          <cell r="G306">
            <v>8</v>
          </cell>
        </row>
        <row r="307">
          <cell r="A307">
            <v>18400</v>
          </cell>
          <cell r="B307" t="str">
            <v>吉沢</v>
          </cell>
          <cell r="C307">
            <v>120</v>
          </cell>
          <cell r="D307">
            <v>189</v>
          </cell>
          <cell r="E307">
            <v>112</v>
          </cell>
          <cell r="F307">
            <v>77</v>
          </cell>
          <cell r="G307">
            <v>8</v>
          </cell>
        </row>
        <row r="308">
          <cell r="A308">
            <v>18500</v>
          </cell>
          <cell r="B308" t="str">
            <v>古敷谷</v>
          </cell>
          <cell r="C308">
            <v>177</v>
          </cell>
          <cell r="D308">
            <v>394</v>
          </cell>
          <cell r="E308">
            <v>199</v>
          </cell>
          <cell r="F308">
            <v>195</v>
          </cell>
          <cell r="G308">
            <v>8</v>
          </cell>
        </row>
        <row r="309">
          <cell r="A309">
            <v>18600</v>
          </cell>
          <cell r="B309" t="str">
            <v>小谷田</v>
          </cell>
          <cell r="C309">
            <v>66</v>
          </cell>
          <cell r="D309">
            <v>165</v>
          </cell>
          <cell r="E309">
            <v>84</v>
          </cell>
          <cell r="F309">
            <v>81</v>
          </cell>
          <cell r="G309">
            <v>8</v>
          </cell>
        </row>
        <row r="310">
          <cell r="A310">
            <v>18700</v>
          </cell>
          <cell r="B310" t="str">
            <v>平野</v>
          </cell>
          <cell r="C310">
            <v>51</v>
          </cell>
          <cell r="D310">
            <v>127</v>
          </cell>
          <cell r="E310">
            <v>64</v>
          </cell>
          <cell r="F310">
            <v>63</v>
          </cell>
          <cell r="G310">
            <v>8</v>
          </cell>
        </row>
        <row r="311">
          <cell r="A311">
            <v>18800</v>
          </cell>
          <cell r="B311" t="str">
            <v>大戸</v>
          </cell>
          <cell r="C311">
            <v>44</v>
          </cell>
          <cell r="D311">
            <v>93</v>
          </cell>
          <cell r="E311">
            <v>48</v>
          </cell>
          <cell r="F311">
            <v>45</v>
          </cell>
          <cell r="G311">
            <v>8</v>
          </cell>
        </row>
        <row r="312">
          <cell r="A312">
            <v>18900</v>
          </cell>
          <cell r="B312" t="str">
            <v>飯給</v>
          </cell>
          <cell r="C312">
            <v>108</v>
          </cell>
          <cell r="D312">
            <v>245</v>
          </cell>
          <cell r="E312">
            <v>115</v>
          </cell>
          <cell r="F312">
            <v>130</v>
          </cell>
          <cell r="G312">
            <v>8</v>
          </cell>
        </row>
        <row r="313">
          <cell r="A313">
            <v>19000</v>
          </cell>
          <cell r="B313" t="str">
            <v>万田野</v>
          </cell>
          <cell r="C313">
            <v>174</v>
          </cell>
          <cell r="D313">
            <v>262</v>
          </cell>
          <cell r="E313">
            <v>107</v>
          </cell>
          <cell r="F313">
            <v>155</v>
          </cell>
          <cell r="G313">
            <v>8</v>
          </cell>
        </row>
        <row r="314">
          <cell r="A314">
            <v>19100</v>
          </cell>
          <cell r="B314" t="str">
            <v>柿木台</v>
          </cell>
          <cell r="C314">
            <v>34</v>
          </cell>
          <cell r="D314">
            <v>90</v>
          </cell>
          <cell r="E314">
            <v>40</v>
          </cell>
          <cell r="F314">
            <v>50</v>
          </cell>
          <cell r="G314">
            <v>8</v>
          </cell>
        </row>
        <row r="315">
          <cell r="A315">
            <v>19200</v>
          </cell>
          <cell r="B315" t="str">
            <v>徳氏</v>
          </cell>
          <cell r="C315">
            <v>73</v>
          </cell>
          <cell r="D315">
            <v>178</v>
          </cell>
          <cell r="E315">
            <v>79</v>
          </cell>
          <cell r="F315">
            <v>99</v>
          </cell>
          <cell r="G315">
            <v>8</v>
          </cell>
        </row>
        <row r="316">
          <cell r="A316">
            <v>19300</v>
          </cell>
          <cell r="B316" t="str">
            <v>田淵</v>
          </cell>
          <cell r="C316">
            <v>113</v>
          </cell>
          <cell r="D316">
            <v>279</v>
          </cell>
          <cell r="E316">
            <v>143</v>
          </cell>
          <cell r="F316">
            <v>136</v>
          </cell>
          <cell r="G316">
            <v>8</v>
          </cell>
        </row>
        <row r="317">
          <cell r="A317">
            <v>19400</v>
          </cell>
          <cell r="B317" t="str">
            <v>月出</v>
          </cell>
          <cell r="C317">
            <v>59</v>
          </cell>
          <cell r="D317">
            <v>117</v>
          </cell>
          <cell r="E317">
            <v>58</v>
          </cell>
          <cell r="F317">
            <v>59</v>
          </cell>
          <cell r="G317">
            <v>8</v>
          </cell>
        </row>
        <row r="318">
          <cell r="A318">
            <v>19500</v>
          </cell>
          <cell r="B318" t="str">
            <v>戸面</v>
          </cell>
          <cell r="C318">
            <v>58</v>
          </cell>
          <cell r="D318">
            <v>148</v>
          </cell>
          <cell r="E318">
            <v>80</v>
          </cell>
          <cell r="F318">
            <v>68</v>
          </cell>
          <cell r="G318">
            <v>8</v>
          </cell>
        </row>
        <row r="319">
          <cell r="A319">
            <v>19600</v>
          </cell>
          <cell r="B319" t="str">
            <v>朝生原</v>
          </cell>
          <cell r="C319">
            <v>134</v>
          </cell>
          <cell r="D319">
            <v>293</v>
          </cell>
          <cell r="E319">
            <v>141</v>
          </cell>
          <cell r="F319">
            <v>152</v>
          </cell>
          <cell r="G319">
            <v>8</v>
          </cell>
        </row>
        <row r="320">
          <cell r="A320">
            <v>19700</v>
          </cell>
          <cell r="B320" t="str">
            <v>石神</v>
          </cell>
          <cell r="C320">
            <v>67</v>
          </cell>
          <cell r="D320">
            <v>152</v>
          </cell>
          <cell r="E320">
            <v>82</v>
          </cell>
          <cell r="F320">
            <v>70</v>
          </cell>
          <cell r="G320">
            <v>8</v>
          </cell>
        </row>
        <row r="321">
          <cell r="A321">
            <v>19800</v>
          </cell>
          <cell r="B321" t="str">
            <v>折津</v>
          </cell>
          <cell r="C321">
            <v>63</v>
          </cell>
          <cell r="D321">
            <v>136</v>
          </cell>
          <cell r="E321">
            <v>72</v>
          </cell>
          <cell r="F321">
            <v>64</v>
          </cell>
          <cell r="G321">
            <v>8</v>
          </cell>
        </row>
        <row r="322">
          <cell r="A322">
            <v>19900</v>
          </cell>
          <cell r="B322" t="str">
            <v>大久保</v>
          </cell>
          <cell r="C322">
            <v>37</v>
          </cell>
          <cell r="D322">
            <v>88</v>
          </cell>
          <cell r="E322">
            <v>45</v>
          </cell>
          <cell r="F322">
            <v>43</v>
          </cell>
          <cell r="G322">
            <v>8</v>
          </cell>
        </row>
        <row r="323">
          <cell r="A323">
            <v>20000</v>
          </cell>
          <cell r="B323" t="str">
            <v>国本</v>
          </cell>
          <cell r="C323">
            <v>51</v>
          </cell>
          <cell r="D323">
            <v>128</v>
          </cell>
          <cell r="E323">
            <v>64</v>
          </cell>
          <cell r="F323">
            <v>64</v>
          </cell>
          <cell r="G323">
            <v>8</v>
          </cell>
        </row>
        <row r="324">
          <cell r="A324">
            <v>20100</v>
          </cell>
          <cell r="B324" t="str">
            <v>月崎</v>
          </cell>
          <cell r="C324">
            <v>84</v>
          </cell>
          <cell r="D324">
            <v>193</v>
          </cell>
          <cell r="E324">
            <v>95</v>
          </cell>
          <cell r="F324">
            <v>98</v>
          </cell>
          <cell r="G324">
            <v>8</v>
          </cell>
        </row>
        <row r="325">
          <cell r="A325">
            <v>20200</v>
          </cell>
          <cell r="B325" t="str">
            <v>柳川</v>
          </cell>
          <cell r="C325">
            <v>29</v>
          </cell>
          <cell r="D325">
            <v>70</v>
          </cell>
          <cell r="E325">
            <v>37</v>
          </cell>
          <cell r="F325">
            <v>33</v>
          </cell>
          <cell r="G325">
            <v>8</v>
          </cell>
        </row>
        <row r="326">
          <cell r="A326">
            <v>20300</v>
          </cell>
          <cell r="B326" t="str">
            <v>菅野</v>
          </cell>
          <cell r="C326">
            <v>23</v>
          </cell>
          <cell r="D326">
            <v>47</v>
          </cell>
          <cell r="E326">
            <v>18</v>
          </cell>
          <cell r="F326">
            <v>29</v>
          </cell>
          <cell r="G326">
            <v>8</v>
          </cell>
        </row>
        <row r="327">
          <cell r="A327">
            <v>20400</v>
          </cell>
          <cell r="B327" t="str">
            <v>石塚</v>
          </cell>
          <cell r="C327">
            <v>20</v>
          </cell>
          <cell r="D327">
            <v>46</v>
          </cell>
          <cell r="E327">
            <v>20</v>
          </cell>
          <cell r="F327">
            <v>26</v>
          </cell>
          <cell r="G327">
            <v>8</v>
          </cell>
        </row>
        <row r="328">
          <cell r="A328">
            <v>20500</v>
          </cell>
          <cell r="B328" t="str">
            <v>田淵旧日竹</v>
          </cell>
          <cell r="C328">
            <v>44</v>
          </cell>
          <cell r="D328">
            <v>111</v>
          </cell>
          <cell r="E328">
            <v>55</v>
          </cell>
          <cell r="F328">
            <v>56</v>
          </cell>
          <cell r="G328">
            <v>8</v>
          </cell>
        </row>
        <row r="329">
          <cell r="A329">
            <v>200</v>
          </cell>
          <cell r="B329" t="str">
            <v>椎津</v>
          </cell>
          <cell r="C329">
            <v>159</v>
          </cell>
          <cell r="D329">
            <v>325</v>
          </cell>
          <cell r="E329">
            <v>165</v>
          </cell>
          <cell r="F329">
            <v>160</v>
          </cell>
          <cell r="G329">
            <v>9</v>
          </cell>
        </row>
        <row r="330">
          <cell r="A330">
            <v>251</v>
          </cell>
          <cell r="B330" t="str">
            <v>椎の木台１丁目</v>
          </cell>
          <cell r="C330">
            <v>336</v>
          </cell>
          <cell r="D330">
            <v>773</v>
          </cell>
          <cell r="E330">
            <v>396</v>
          </cell>
          <cell r="F330">
            <v>377</v>
          </cell>
          <cell r="G330">
            <v>9</v>
          </cell>
        </row>
        <row r="331">
          <cell r="A331">
            <v>252</v>
          </cell>
          <cell r="B331" t="str">
            <v>椎の木台２丁目</v>
          </cell>
          <cell r="C331">
            <v>297</v>
          </cell>
          <cell r="D331">
            <v>677</v>
          </cell>
          <cell r="E331">
            <v>328</v>
          </cell>
          <cell r="F331">
            <v>349</v>
          </cell>
          <cell r="G331">
            <v>9</v>
          </cell>
        </row>
        <row r="332">
          <cell r="A332">
            <v>400</v>
          </cell>
          <cell r="B332" t="str">
            <v>片又木</v>
          </cell>
          <cell r="C332">
            <v>48</v>
          </cell>
          <cell r="D332">
            <v>135</v>
          </cell>
          <cell r="E332">
            <v>68</v>
          </cell>
          <cell r="F332">
            <v>67</v>
          </cell>
          <cell r="G332">
            <v>9</v>
          </cell>
        </row>
        <row r="333">
          <cell r="A333">
            <v>500</v>
          </cell>
          <cell r="B333" t="str">
            <v>迎田</v>
          </cell>
          <cell r="C333">
            <v>161</v>
          </cell>
          <cell r="D333">
            <v>340</v>
          </cell>
          <cell r="E333">
            <v>174</v>
          </cell>
          <cell r="F333">
            <v>166</v>
          </cell>
          <cell r="G333">
            <v>9</v>
          </cell>
        </row>
        <row r="334">
          <cell r="A334">
            <v>600</v>
          </cell>
          <cell r="B334" t="str">
            <v>不入斗</v>
          </cell>
          <cell r="C334">
            <v>346</v>
          </cell>
          <cell r="D334">
            <v>691</v>
          </cell>
          <cell r="E334">
            <v>398</v>
          </cell>
          <cell r="F334">
            <v>293</v>
          </cell>
          <cell r="G334">
            <v>9</v>
          </cell>
        </row>
        <row r="335">
          <cell r="A335">
            <v>701</v>
          </cell>
          <cell r="B335" t="str">
            <v>有秋台東１丁目</v>
          </cell>
          <cell r="C335">
            <v>328</v>
          </cell>
          <cell r="D335">
            <v>534</v>
          </cell>
          <cell r="E335">
            <v>388</v>
          </cell>
          <cell r="F335">
            <v>146</v>
          </cell>
          <cell r="G335">
            <v>9</v>
          </cell>
        </row>
        <row r="336">
          <cell r="A336">
            <v>702</v>
          </cell>
          <cell r="B336" t="str">
            <v>有秋台東２丁目</v>
          </cell>
          <cell r="C336">
            <v>237</v>
          </cell>
          <cell r="D336">
            <v>553</v>
          </cell>
          <cell r="E336">
            <v>299</v>
          </cell>
          <cell r="F336">
            <v>254</v>
          </cell>
          <cell r="G336">
            <v>9</v>
          </cell>
        </row>
        <row r="337">
          <cell r="A337">
            <v>703</v>
          </cell>
          <cell r="B337" t="str">
            <v>有秋台東３丁目</v>
          </cell>
          <cell r="C337">
            <v>325</v>
          </cell>
          <cell r="D337">
            <v>1016</v>
          </cell>
          <cell r="E337">
            <v>514</v>
          </cell>
          <cell r="F337">
            <v>502</v>
          </cell>
          <cell r="G337">
            <v>9</v>
          </cell>
        </row>
        <row r="338">
          <cell r="A338">
            <v>801</v>
          </cell>
          <cell r="B338" t="str">
            <v>有秋台西１丁目</v>
          </cell>
          <cell r="C338">
            <v>471</v>
          </cell>
          <cell r="D338">
            <v>1005</v>
          </cell>
          <cell r="E338">
            <v>597</v>
          </cell>
          <cell r="F338">
            <v>408</v>
          </cell>
          <cell r="G338">
            <v>9</v>
          </cell>
        </row>
        <row r="339">
          <cell r="A339">
            <v>802</v>
          </cell>
          <cell r="B339" t="str">
            <v>有秋台西２丁目</v>
          </cell>
          <cell r="C339">
            <v>262</v>
          </cell>
          <cell r="D339">
            <v>662</v>
          </cell>
          <cell r="E339">
            <v>345</v>
          </cell>
          <cell r="F339">
            <v>317</v>
          </cell>
          <cell r="G339">
            <v>9</v>
          </cell>
        </row>
        <row r="340">
          <cell r="A340">
            <v>900</v>
          </cell>
          <cell r="B340" t="str">
            <v>天羽田</v>
          </cell>
          <cell r="C340">
            <v>207</v>
          </cell>
          <cell r="D340">
            <v>496</v>
          </cell>
          <cell r="E340">
            <v>238</v>
          </cell>
          <cell r="F340">
            <v>258</v>
          </cell>
          <cell r="G340">
            <v>9</v>
          </cell>
        </row>
        <row r="341">
          <cell r="A341">
            <v>1000</v>
          </cell>
          <cell r="B341" t="str">
            <v>深城</v>
          </cell>
          <cell r="C341">
            <v>154</v>
          </cell>
          <cell r="D341">
            <v>342</v>
          </cell>
          <cell r="E341">
            <v>187</v>
          </cell>
          <cell r="F341">
            <v>155</v>
          </cell>
          <cell r="G341">
            <v>9</v>
          </cell>
        </row>
        <row r="342">
          <cell r="A342">
            <v>1100</v>
          </cell>
          <cell r="B342" t="str">
            <v>豊成</v>
          </cell>
          <cell r="C342">
            <v>46</v>
          </cell>
          <cell r="D342">
            <v>144</v>
          </cell>
          <cell r="E342">
            <v>71</v>
          </cell>
          <cell r="F342">
            <v>73</v>
          </cell>
          <cell r="G342">
            <v>9</v>
          </cell>
        </row>
        <row r="343">
          <cell r="A343">
            <v>1200</v>
          </cell>
          <cell r="B343" t="str">
            <v>立野</v>
          </cell>
          <cell r="C343">
            <v>123</v>
          </cell>
          <cell r="D343">
            <v>369</v>
          </cell>
          <cell r="E343">
            <v>189</v>
          </cell>
          <cell r="F343">
            <v>180</v>
          </cell>
          <cell r="G343">
            <v>9</v>
          </cell>
        </row>
        <row r="344">
          <cell r="A344">
            <v>1801</v>
          </cell>
          <cell r="B344" t="str">
            <v>桜台１丁目</v>
          </cell>
          <cell r="C344">
            <v>234</v>
          </cell>
          <cell r="D344">
            <v>622</v>
          </cell>
          <cell r="E344">
            <v>300</v>
          </cell>
          <cell r="F344">
            <v>322</v>
          </cell>
          <cell r="G344">
            <v>9</v>
          </cell>
        </row>
        <row r="345">
          <cell r="A345">
            <v>1802</v>
          </cell>
          <cell r="B345" t="str">
            <v>桜台２丁目</v>
          </cell>
          <cell r="C345">
            <v>467</v>
          </cell>
          <cell r="D345">
            <v>1086</v>
          </cell>
          <cell r="E345">
            <v>539</v>
          </cell>
          <cell r="F345">
            <v>547</v>
          </cell>
          <cell r="G345">
            <v>9</v>
          </cell>
        </row>
        <row r="346">
          <cell r="A346">
            <v>1803</v>
          </cell>
          <cell r="B346" t="str">
            <v>桜台３丁目</v>
          </cell>
          <cell r="C346">
            <v>380</v>
          </cell>
          <cell r="D346">
            <v>857</v>
          </cell>
          <cell r="E346">
            <v>423</v>
          </cell>
          <cell r="F346">
            <v>434</v>
          </cell>
          <cell r="G346">
            <v>9</v>
          </cell>
        </row>
        <row r="347">
          <cell r="A347">
            <v>1804</v>
          </cell>
          <cell r="B347" t="str">
            <v>桜台４丁目</v>
          </cell>
          <cell r="C347">
            <v>282</v>
          </cell>
          <cell r="D347">
            <v>670</v>
          </cell>
          <cell r="E347">
            <v>339</v>
          </cell>
          <cell r="F347">
            <v>331</v>
          </cell>
          <cell r="G347">
            <v>9</v>
          </cell>
        </row>
        <row r="348">
          <cell r="A348">
            <v>1851</v>
          </cell>
          <cell r="B348" t="str">
            <v>泉台１丁目</v>
          </cell>
          <cell r="C348">
            <v>209</v>
          </cell>
          <cell r="D348">
            <v>554</v>
          </cell>
          <cell r="E348">
            <v>280</v>
          </cell>
          <cell r="F348">
            <v>274</v>
          </cell>
          <cell r="G348">
            <v>9</v>
          </cell>
        </row>
        <row r="349">
          <cell r="A349">
            <v>1852</v>
          </cell>
          <cell r="B349" t="str">
            <v>泉台２丁目</v>
          </cell>
          <cell r="C349">
            <v>291</v>
          </cell>
          <cell r="D349">
            <v>792</v>
          </cell>
          <cell r="E349">
            <v>399</v>
          </cell>
          <cell r="F349">
            <v>393</v>
          </cell>
          <cell r="G349">
            <v>9</v>
          </cell>
        </row>
        <row r="350">
          <cell r="A350">
            <v>1853</v>
          </cell>
          <cell r="B350" t="str">
            <v>泉台３丁目</v>
          </cell>
          <cell r="C350">
            <v>392</v>
          </cell>
          <cell r="D350">
            <v>1012</v>
          </cell>
          <cell r="E350">
            <v>513</v>
          </cell>
          <cell r="F350">
            <v>499</v>
          </cell>
          <cell r="G350">
            <v>9</v>
          </cell>
        </row>
        <row r="351">
          <cell r="A351">
            <v>1854</v>
          </cell>
          <cell r="B351" t="str">
            <v>泉台４丁目</v>
          </cell>
          <cell r="C351">
            <v>258</v>
          </cell>
          <cell r="D351">
            <v>674</v>
          </cell>
          <cell r="E351">
            <v>335</v>
          </cell>
          <cell r="F351">
            <v>339</v>
          </cell>
          <cell r="G351">
            <v>9</v>
          </cell>
        </row>
        <row r="352">
          <cell r="A352">
            <v>1855</v>
          </cell>
          <cell r="B352" t="str">
            <v>泉台５丁目</v>
          </cell>
          <cell r="C352">
            <v>140</v>
          </cell>
          <cell r="D352">
            <v>421</v>
          </cell>
          <cell r="E352">
            <v>218</v>
          </cell>
          <cell r="F352">
            <v>203</v>
          </cell>
          <cell r="G352">
            <v>9</v>
          </cell>
        </row>
        <row r="353">
          <cell r="A353">
            <v>40101</v>
          </cell>
          <cell r="B353" t="str">
            <v>ちはら台東１丁目</v>
          </cell>
          <cell r="C353">
            <v>329</v>
          </cell>
          <cell r="D353">
            <v>1058</v>
          </cell>
          <cell r="E353">
            <v>530</v>
          </cell>
          <cell r="F353">
            <v>528</v>
          </cell>
          <cell r="G353">
            <v>10</v>
          </cell>
        </row>
        <row r="354">
          <cell r="A354">
            <v>40102</v>
          </cell>
          <cell r="B354" t="str">
            <v>ちはら台東２丁目</v>
          </cell>
          <cell r="C354">
            <v>846</v>
          </cell>
          <cell r="D354">
            <v>2226</v>
          </cell>
          <cell r="E354">
            <v>1072</v>
          </cell>
          <cell r="F354">
            <v>1154</v>
          </cell>
          <cell r="G354">
            <v>10</v>
          </cell>
        </row>
        <row r="355">
          <cell r="A355">
            <v>40103</v>
          </cell>
          <cell r="B355" t="str">
            <v>ちはら台東３丁目</v>
          </cell>
          <cell r="C355">
            <v>100</v>
          </cell>
          <cell r="D355">
            <v>337</v>
          </cell>
          <cell r="E355">
            <v>172</v>
          </cell>
          <cell r="F355">
            <v>165</v>
          </cell>
          <cell r="G355">
            <v>10</v>
          </cell>
        </row>
        <row r="356">
          <cell r="A356">
            <v>40104</v>
          </cell>
          <cell r="B356" t="str">
            <v>ちはら台東４丁目</v>
          </cell>
          <cell r="C356">
            <v>410</v>
          </cell>
          <cell r="D356">
            <v>1268</v>
          </cell>
          <cell r="E356">
            <v>618</v>
          </cell>
          <cell r="F356">
            <v>650</v>
          </cell>
          <cell r="G356">
            <v>10</v>
          </cell>
        </row>
        <row r="357">
          <cell r="A357">
            <v>40105</v>
          </cell>
          <cell r="B357" t="str">
            <v>ちはら台東５丁目</v>
          </cell>
          <cell r="C357">
            <v>229</v>
          </cell>
          <cell r="D357">
            <v>562</v>
          </cell>
          <cell r="E357">
            <v>280</v>
          </cell>
          <cell r="F357">
            <v>282</v>
          </cell>
          <cell r="G357">
            <v>10</v>
          </cell>
        </row>
        <row r="358">
          <cell r="A358">
            <v>40106</v>
          </cell>
          <cell r="B358" t="str">
            <v>ちはら台東６丁目</v>
          </cell>
          <cell r="C358">
            <v>370</v>
          </cell>
          <cell r="D358">
            <v>1274</v>
          </cell>
          <cell r="E358">
            <v>664</v>
          </cell>
          <cell r="F358">
            <v>610</v>
          </cell>
          <cell r="G358">
            <v>10</v>
          </cell>
        </row>
        <row r="359">
          <cell r="A359">
            <v>40107</v>
          </cell>
          <cell r="B359" t="str">
            <v>ちはら台東７丁目</v>
          </cell>
          <cell r="C359">
            <v>280</v>
          </cell>
          <cell r="D359">
            <v>960</v>
          </cell>
          <cell r="E359">
            <v>482</v>
          </cell>
          <cell r="F359">
            <v>478</v>
          </cell>
          <cell r="G359">
            <v>10</v>
          </cell>
        </row>
        <row r="360">
          <cell r="A360">
            <v>40108</v>
          </cell>
          <cell r="B360" t="str">
            <v>ちはら台東８丁目</v>
          </cell>
          <cell r="C360">
            <v>331</v>
          </cell>
          <cell r="D360">
            <v>1099</v>
          </cell>
          <cell r="E360">
            <v>563</v>
          </cell>
          <cell r="F360">
            <v>536</v>
          </cell>
          <cell r="G360">
            <v>10</v>
          </cell>
        </row>
        <row r="361">
          <cell r="A361">
            <v>40109</v>
          </cell>
          <cell r="B361" t="str">
            <v>ちはら台東９丁目</v>
          </cell>
          <cell r="C361">
            <v>309</v>
          </cell>
          <cell r="D361">
            <v>926</v>
          </cell>
          <cell r="E361">
            <v>466</v>
          </cell>
          <cell r="F361">
            <v>460</v>
          </cell>
          <cell r="G361">
            <v>10</v>
          </cell>
        </row>
        <row r="362">
          <cell r="A362">
            <v>40201</v>
          </cell>
          <cell r="B362" t="str">
            <v>ちはら台西１丁目</v>
          </cell>
          <cell r="C362">
            <v>559</v>
          </cell>
          <cell r="D362">
            <v>1444</v>
          </cell>
          <cell r="E362">
            <v>692</v>
          </cell>
          <cell r="F362">
            <v>752</v>
          </cell>
          <cell r="G362">
            <v>10</v>
          </cell>
        </row>
        <row r="363">
          <cell r="A363">
            <v>40202</v>
          </cell>
          <cell r="B363" t="str">
            <v>ちはら台西２丁目</v>
          </cell>
          <cell r="C363">
            <v>121</v>
          </cell>
          <cell r="D363">
            <v>344</v>
          </cell>
          <cell r="E363">
            <v>171</v>
          </cell>
          <cell r="F363">
            <v>173</v>
          </cell>
          <cell r="G363">
            <v>10</v>
          </cell>
        </row>
        <row r="364">
          <cell r="A364">
            <v>40203</v>
          </cell>
          <cell r="B364" t="str">
            <v>ちはら台西３丁目</v>
          </cell>
          <cell r="C364">
            <v>113</v>
          </cell>
          <cell r="D364">
            <v>307</v>
          </cell>
          <cell r="E364">
            <v>152</v>
          </cell>
          <cell r="F364">
            <v>155</v>
          </cell>
          <cell r="G364">
            <v>10</v>
          </cell>
        </row>
        <row r="365">
          <cell r="A365">
            <v>40204</v>
          </cell>
          <cell r="B365" t="str">
            <v>ちはら台西４丁目</v>
          </cell>
          <cell r="C365">
            <v>401</v>
          </cell>
          <cell r="D365">
            <v>1151</v>
          </cell>
          <cell r="E365">
            <v>537</v>
          </cell>
          <cell r="F365">
            <v>614</v>
          </cell>
          <cell r="G365">
            <v>10</v>
          </cell>
        </row>
        <row r="366">
          <cell r="A366">
            <v>40205</v>
          </cell>
          <cell r="B366" t="str">
            <v>ちはら台西５丁目</v>
          </cell>
          <cell r="C366">
            <v>262</v>
          </cell>
          <cell r="D366">
            <v>718</v>
          </cell>
          <cell r="E366">
            <v>359</v>
          </cell>
          <cell r="F366">
            <v>359</v>
          </cell>
          <cell r="G366">
            <v>10</v>
          </cell>
        </row>
        <row r="367">
          <cell r="A367">
            <v>40206</v>
          </cell>
          <cell r="B367" t="str">
            <v>ちはら台西６丁目</v>
          </cell>
          <cell r="C367">
            <v>705</v>
          </cell>
          <cell r="D367">
            <v>2403</v>
          </cell>
          <cell r="E367">
            <v>1189</v>
          </cell>
          <cell r="F367">
            <v>1214</v>
          </cell>
          <cell r="G367">
            <v>10</v>
          </cell>
        </row>
        <row r="368">
          <cell r="A368">
            <v>40301</v>
          </cell>
          <cell r="B368" t="str">
            <v>ちはら台南１丁目</v>
          </cell>
          <cell r="C368">
            <v>268</v>
          </cell>
          <cell r="D368">
            <v>772</v>
          </cell>
          <cell r="E368">
            <v>396</v>
          </cell>
          <cell r="F368">
            <v>376</v>
          </cell>
          <cell r="G368">
            <v>10</v>
          </cell>
        </row>
        <row r="369">
          <cell r="A369">
            <v>40302</v>
          </cell>
          <cell r="B369" t="str">
            <v>ちはら台南２丁目</v>
          </cell>
          <cell r="C369">
            <v>374</v>
          </cell>
          <cell r="D369">
            <v>1002</v>
          </cell>
          <cell r="E369">
            <v>497</v>
          </cell>
          <cell r="F369">
            <v>505</v>
          </cell>
          <cell r="G369">
            <v>10</v>
          </cell>
        </row>
        <row r="370">
          <cell r="A370">
            <v>40303</v>
          </cell>
          <cell r="B370" t="str">
            <v>ちはら台南３丁目</v>
          </cell>
          <cell r="C370">
            <v>288</v>
          </cell>
          <cell r="D370">
            <v>801</v>
          </cell>
          <cell r="E370">
            <v>409</v>
          </cell>
          <cell r="F370">
            <v>392</v>
          </cell>
          <cell r="G370">
            <v>10</v>
          </cell>
        </row>
        <row r="371">
          <cell r="A371">
            <v>40304</v>
          </cell>
          <cell r="B371" t="str">
            <v>ちはら台南４丁目</v>
          </cell>
          <cell r="C371">
            <v>264</v>
          </cell>
          <cell r="D371">
            <v>824</v>
          </cell>
          <cell r="E371">
            <v>417</v>
          </cell>
          <cell r="F371">
            <v>407</v>
          </cell>
          <cell r="G371">
            <v>10</v>
          </cell>
        </row>
        <row r="372">
          <cell r="A372">
            <v>40305</v>
          </cell>
          <cell r="B372" t="str">
            <v>ちはら台南５丁目</v>
          </cell>
          <cell r="C372">
            <v>797</v>
          </cell>
          <cell r="D372">
            <v>2201</v>
          </cell>
          <cell r="E372">
            <v>1074</v>
          </cell>
          <cell r="F372">
            <v>1127</v>
          </cell>
          <cell r="G372">
            <v>10</v>
          </cell>
        </row>
        <row r="373">
          <cell r="A373">
            <v>40306</v>
          </cell>
          <cell r="B373" t="str">
            <v>ちはら台南６丁目</v>
          </cell>
          <cell r="C373">
            <v>958</v>
          </cell>
          <cell r="D373">
            <v>2462</v>
          </cell>
          <cell r="E373">
            <v>1206</v>
          </cell>
          <cell r="F373">
            <v>1256</v>
          </cell>
          <cell r="G373">
            <v>10</v>
          </cell>
        </row>
        <row r="374">
          <cell r="A374" t="str">
            <v>_x001A_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庁ポータル掲載手順"/>
      <sheetName val="シート名指定"/>
      <sheetName val="非表示"/>
      <sheetName val="地区別集計シート"/>
      <sheetName val="地区別貼紙"/>
      <sheetName val="貼紙"/>
      <sheetName val="人口・世帯数"/>
      <sheetName val="地区別人口グラフ"/>
      <sheetName val="2015_6"/>
      <sheetName val="2015_7"/>
      <sheetName val="2015_3"/>
      <sheetName val="2015_4"/>
      <sheetName val="2015_5"/>
      <sheetName val="2015_8"/>
      <sheetName val="2015_9"/>
      <sheetName val="2015_10"/>
      <sheetName val="2015_11"/>
      <sheetName val="Sheet2"/>
    </sheetNames>
    <sheetDataSet>
      <sheetData sheetId="0"/>
      <sheetData sheetId="1">
        <row r="5">
          <cell r="B5" t="str">
            <v>2015_7</v>
          </cell>
        </row>
      </sheetData>
      <sheetData sheetId="2">
        <row r="1">
          <cell r="A1" t="str">
            <v>検索値</v>
          </cell>
          <cell r="B1" t="str">
            <v>大字コード</v>
          </cell>
          <cell r="C1" t="str">
            <v>大字名</v>
          </cell>
          <cell r="D1" t="str">
            <v>世帯数</v>
          </cell>
          <cell r="E1" t="str">
            <v>人口</v>
          </cell>
          <cell r="F1" t="str">
            <v>男</v>
          </cell>
          <cell r="G1" t="str">
            <v>女</v>
          </cell>
          <cell r="H1" t="str">
            <v>行政区コード</v>
          </cell>
        </row>
        <row r="2">
          <cell r="A2" t="str">
            <v>1100</v>
          </cell>
          <cell r="B2">
            <v>100</v>
          </cell>
          <cell r="C2" t="str">
            <v>姉崎海岸</v>
          </cell>
          <cell r="D2">
            <v>30</v>
          </cell>
          <cell r="E2">
            <v>36</v>
          </cell>
          <cell r="F2">
            <v>32</v>
          </cell>
          <cell r="G2">
            <v>4</v>
          </cell>
          <cell r="H2">
            <v>1</v>
          </cell>
        </row>
        <row r="3">
          <cell r="A3" t="str">
            <v>1200</v>
          </cell>
          <cell r="B3">
            <v>200</v>
          </cell>
          <cell r="C3" t="str">
            <v>椎津</v>
          </cell>
          <cell r="D3">
            <v>1655</v>
          </cell>
          <cell r="E3">
            <v>3562</v>
          </cell>
          <cell r="F3">
            <v>1847</v>
          </cell>
          <cell r="G3">
            <v>1715</v>
          </cell>
          <cell r="H3">
            <v>1</v>
          </cell>
        </row>
        <row r="4">
          <cell r="A4" t="str">
            <v>1300</v>
          </cell>
          <cell r="B4">
            <v>300</v>
          </cell>
          <cell r="C4" t="str">
            <v>姉崎</v>
          </cell>
          <cell r="D4">
            <v>6006</v>
          </cell>
          <cell r="E4">
            <v>12421</v>
          </cell>
          <cell r="F4">
            <v>6626</v>
          </cell>
          <cell r="G4">
            <v>5795</v>
          </cell>
          <cell r="H4">
            <v>1</v>
          </cell>
        </row>
        <row r="5">
          <cell r="A5" t="str">
            <v>1321</v>
          </cell>
          <cell r="B5">
            <v>321</v>
          </cell>
          <cell r="C5" t="str">
            <v>姉崎西１丁目</v>
          </cell>
          <cell r="D5">
            <v>206</v>
          </cell>
          <cell r="E5">
            <v>348</v>
          </cell>
          <cell r="F5">
            <v>220</v>
          </cell>
          <cell r="G5">
            <v>128</v>
          </cell>
          <cell r="H5">
            <v>1</v>
          </cell>
        </row>
        <row r="6">
          <cell r="A6" t="str">
            <v>1322</v>
          </cell>
          <cell r="B6">
            <v>322</v>
          </cell>
          <cell r="C6" t="str">
            <v>姉崎西２丁目</v>
          </cell>
          <cell r="D6">
            <v>210</v>
          </cell>
          <cell r="E6">
            <v>425</v>
          </cell>
          <cell r="F6">
            <v>222</v>
          </cell>
          <cell r="G6">
            <v>203</v>
          </cell>
          <cell r="H6">
            <v>1</v>
          </cell>
        </row>
        <row r="7">
          <cell r="A7" t="str">
            <v>1323</v>
          </cell>
          <cell r="B7">
            <v>323</v>
          </cell>
          <cell r="C7" t="str">
            <v>姉崎西３丁目</v>
          </cell>
          <cell r="D7">
            <v>207</v>
          </cell>
          <cell r="E7">
            <v>443</v>
          </cell>
          <cell r="F7">
            <v>244</v>
          </cell>
          <cell r="G7">
            <v>199</v>
          </cell>
          <cell r="H7">
            <v>1</v>
          </cell>
        </row>
        <row r="8">
          <cell r="A8" t="str">
            <v>11300</v>
          </cell>
          <cell r="B8">
            <v>1300</v>
          </cell>
          <cell r="C8" t="str">
            <v>畑木</v>
          </cell>
          <cell r="D8">
            <v>163</v>
          </cell>
          <cell r="E8">
            <v>304</v>
          </cell>
          <cell r="F8">
            <v>141</v>
          </cell>
          <cell r="G8">
            <v>163</v>
          </cell>
          <cell r="H8">
            <v>1</v>
          </cell>
        </row>
        <row r="9">
          <cell r="A9" t="str">
            <v>11400</v>
          </cell>
          <cell r="B9">
            <v>1400</v>
          </cell>
          <cell r="C9" t="str">
            <v>柏原</v>
          </cell>
          <cell r="D9">
            <v>123</v>
          </cell>
          <cell r="E9">
            <v>261</v>
          </cell>
          <cell r="F9">
            <v>122</v>
          </cell>
          <cell r="G9">
            <v>139</v>
          </cell>
          <cell r="H9">
            <v>1</v>
          </cell>
        </row>
        <row r="10">
          <cell r="A10" t="str">
            <v>11500</v>
          </cell>
          <cell r="B10">
            <v>1500</v>
          </cell>
          <cell r="C10" t="str">
            <v>白塚</v>
          </cell>
          <cell r="D10">
            <v>336</v>
          </cell>
          <cell r="E10">
            <v>750</v>
          </cell>
          <cell r="F10">
            <v>362</v>
          </cell>
          <cell r="G10">
            <v>388</v>
          </cell>
          <cell r="H10">
            <v>1</v>
          </cell>
        </row>
        <row r="11">
          <cell r="A11" t="str">
            <v>11600</v>
          </cell>
          <cell r="B11">
            <v>1600</v>
          </cell>
          <cell r="C11" t="str">
            <v>今津朝山</v>
          </cell>
          <cell r="D11">
            <v>1006</v>
          </cell>
          <cell r="E11">
            <v>1994</v>
          </cell>
          <cell r="F11">
            <v>1117</v>
          </cell>
          <cell r="G11">
            <v>877</v>
          </cell>
          <cell r="H11">
            <v>1</v>
          </cell>
        </row>
        <row r="12">
          <cell r="A12" t="str">
            <v>11651</v>
          </cell>
          <cell r="B12">
            <v>1651</v>
          </cell>
          <cell r="C12" t="str">
            <v>千種１丁目</v>
          </cell>
          <cell r="D12">
            <v>116</v>
          </cell>
          <cell r="E12">
            <v>189</v>
          </cell>
          <cell r="F12">
            <v>125</v>
          </cell>
          <cell r="G12">
            <v>64</v>
          </cell>
          <cell r="H12">
            <v>1</v>
          </cell>
        </row>
        <row r="13">
          <cell r="A13" t="str">
            <v>11652</v>
          </cell>
          <cell r="B13">
            <v>1652</v>
          </cell>
          <cell r="C13" t="str">
            <v>千種２丁目</v>
          </cell>
          <cell r="D13">
            <v>221</v>
          </cell>
          <cell r="E13">
            <v>546</v>
          </cell>
          <cell r="F13">
            <v>278</v>
          </cell>
          <cell r="G13">
            <v>268</v>
          </cell>
          <cell r="H13">
            <v>1</v>
          </cell>
        </row>
        <row r="14">
          <cell r="A14" t="str">
            <v>11653</v>
          </cell>
          <cell r="B14">
            <v>1653</v>
          </cell>
          <cell r="C14" t="str">
            <v>千種３丁目</v>
          </cell>
          <cell r="D14">
            <v>210</v>
          </cell>
          <cell r="E14">
            <v>561</v>
          </cell>
          <cell r="F14">
            <v>273</v>
          </cell>
          <cell r="G14">
            <v>288</v>
          </cell>
          <cell r="H14">
            <v>1</v>
          </cell>
        </row>
        <row r="15">
          <cell r="A15" t="str">
            <v>11654</v>
          </cell>
          <cell r="B15">
            <v>1654</v>
          </cell>
          <cell r="C15" t="str">
            <v>千種４丁目</v>
          </cell>
          <cell r="D15">
            <v>116</v>
          </cell>
          <cell r="E15">
            <v>354</v>
          </cell>
          <cell r="F15">
            <v>184</v>
          </cell>
          <cell r="G15">
            <v>170</v>
          </cell>
          <cell r="H15">
            <v>1</v>
          </cell>
        </row>
        <row r="16">
          <cell r="A16" t="str">
            <v>11701</v>
          </cell>
          <cell r="B16">
            <v>1701</v>
          </cell>
          <cell r="C16" t="str">
            <v>青葉台１丁目</v>
          </cell>
          <cell r="D16">
            <v>399</v>
          </cell>
          <cell r="E16">
            <v>864</v>
          </cell>
          <cell r="F16">
            <v>458</v>
          </cell>
          <cell r="G16">
            <v>406</v>
          </cell>
          <cell r="H16">
            <v>1</v>
          </cell>
        </row>
        <row r="17">
          <cell r="A17" t="str">
            <v>11702</v>
          </cell>
          <cell r="B17">
            <v>1702</v>
          </cell>
          <cell r="C17" t="str">
            <v>青葉台２丁目</v>
          </cell>
          <cell r="D17">
            <v>494</v>
          </cell>
          <cell r="E17">
            <v>1223</v>
          </cell>
          <cell r="F17">
            <v>611</v>
          </cell>
          <cell r="G17">
            <v>612</v>
          </cell>
          <cell r="H17">
            <v>1</v>
          </cell>
        </row>
        <row r="18">
          <cell r="A18" t="str">
            <v>11703</v>
          </cell>
          <cell r="B18">
            <v>1703</v>
          </cell>
          <cell r="C18" t="str">
            <v>青葉台３丁目</v>
          </cell>
          <cell r="D18">
            <v>525</v>
          </cell>
          <cell r="E18">
            <v>1177</v>
          </cell>
          <cell r="F18">
            <v>573</v>
          </cell>
          <cell r="G18">
            <v>604</v>
          </cell>
          <cell r="H18">
            <v>1</v>
          </cell>
        </row>
        <row r="19">
          <cell r="A19" t="str">
            <v>11704</v>
          </cell>
          <cell r="B19">
            <v>1704</v>
          </cell>
          <cell r="C19" t="str">
            <v>青葉台４丁目</v>
          </cell>
          <cell r="D19">
            <v>436</v>
          </cell>
          <cell r="E19">
            <v>1068</v>
          </cell>
          <cell r="F19">
            <v>512</v>
          </cell>
          <cell r="G19">
            <v>556</v>
          </cell>
          <cell r="H19">
            <v>1</v>
          </cell>
        </row>
        <row r="20">
          <cell r="A20" t="str">
            <v>11705</v>
          </cell>
          <cell r="B20">
            <v>1705</v>
          </cell>
          <cell r="C20" t="str">
            <v>青葉台５丁目</v>
          </cell>
          <cell r="D20">
            <v>298</v>
          </cell>
          <cell r="E20">
            <v>711</v>
          </cell>
          <cell r="F20">
            <v>334</v>
          </cell>
          <cell r="G20">
            <v>377</v>
          </cell>
          <cell r="H20">
            <v>1</v>
          </cell>
        </row>
        <row r="21">
          <cell r="A21" t="str">
            <v>11706</v>
          </cell>
          <cell r="B21">
            <v>1706</v>
          </cell>
          <cell r="C21" t="str">
            <v>青葉台６丁目</v>
          </cell>
          <cell r="D21">
            <v>418</v>
          </cell>
          <cell r="E21">
            <v>950</v>
          </cell>
          <cell r="F21">
            <v>460</v>
          </cell>
          <cell r="G21">
            <v>490</v>
          </cell>
          <cell r="H21">
            <v>1</v>
          </cell>
        </row>
        <row r="22">
          <cell r="A22" t="str">
            <v>11707</v>
          </cell>
          <cell r="B22">
            <v>1707</v>
          </cell>
          <cell r="C22" t="str">
            <v>青葉台７丁目</v>
          </cell>
          <cell r="D22">
            <v>564</v>
          </cell>
          <cell r="E22">
            <v>1340</v>
          </cell>
          <cell r="F22">
            <v>659</v>
          </cell>
          <cell r="G22">
            <v>681</v>
          </cell>
          <cell r="H22">
            <v>1</v>
          </cell>
        </row>
        <row r="23">
          <cell r="A23" t="str">
            <v>11708</v>
          </cell>
          <cell r="B23">
            <v>1708</v>
          </cell>
          <cell r="C23" t="str">
            <v>青葉台８丁目</v>
          </cell>
          <cell r="D23">
            <v>195</v>
          </cell>
          <cell r="E23">
            <v>450</v>
          </cell>
          <cell r="F23">
            <v>235</v>
          </cell>
          <cell r="G23">
            <v>215</v>
          </cell>
          <cell r="H23">
            <v>1</v>
          </cell>
        </row>
        <row r="24">
          <cell r="A24" t="str">
            <v>21900</v>
          </cell>
          <cell r="B24">
            <v>1900</v>
          </cell>
          <cell r="C24" t="str">
            <v>八幡海岸通</v>
          </cell>
          <cell r="D24">
            <v>312</v>
          </cell>
          <cell r="E24">
            <v>415</v>
          </cell>
          <cell r="F24">
            <v>321</v>
          </cell>
          <cell r="G24">
            <v>94</v>
          </cell>
          <cell r="H24">
            <v>2</v>
          </cell>
        </row>
        <row r="25">
          <cell r="A25" t="str">
            <v>22001</v>
          </cell>
          <cell r="B25">
            <v>2001</v>
          </cell>
          <cell r="C25" t="str">
            <v>八幡浦１丁目</v>
          </cell>
          <cell r="D25">
            <v>3</v>
          </cell>
          <cell r="E25">
            <v>3</v>
          </cell>
          <cell r="F25">
            <v>3</v>
          </cell>
          <cell r="G25">
            <v>0</v>
          </cell>
          <cell r="H25">
            <v>2</v>
          </cell>
        </row>
        <row r="26">
          <cell r="A26" t="str">
            <v>22100</v>
          </cell>
          <cell r="B26">
            <v>2100</v>
          </cell>
          <cell r="C26" t="str">
            <v>八幡</v>
          </cell>
          <cell r="D26">
            <v>5517</v>
          </cell>
          <cell r="E26">
            <v>11366</v>
          </cell>
          <cell r="F26">
            <v>5924</v>
          </cell>
          <cell r="G26">
            <v>5442</v>
          </cell>
          <cell r="H26">
            <v>2</v>
          </cell>
        </row>
        <row r="27">
          <cell r="A27" t="str">
            <v>22201</v>
          </cell>
          <cell r="B27">
            <v>2201</v>
          </cell>
          <cell r="C27" t="str">
            <v>八幡北町１丁目</v>
          </cell>
          <cell r="D27">
            <v>227</v>
          </cell>
          <cell r="E27">
            <v>308</v>
          </cell>
          <cell r="F27">
            <v>212</v>
          </cell>
          <cell r="G27">
            <v>96</v>
          </cell>
          <cell r="H27">
            <v>2</v>
          </cell>
        </row>
        <row r="28">
          <cell r="A28" t="str">
            <v>22202</v>
          </cell>
          <cell r="B28">
            <v>2202</v>
          </cell>
          <cell r="C28" t="str">
            <v>八幡北町２丁目</v>
          </cell>
          <cell r="D28">
            <v>208</v>
          </cell>
          <cell r="E28">
            <v>379</v>
          </cell>
          <cell r="F28">
            <v>220</v>
          </cell>
          <cell r="G28">
            <v>159</v>
          </cell>
          <cell r="H28">
            <v>2</v>
          </cell>
        </row>
        <row r="29">
          <cell r="A29" t="str">
            <v>22203</v>
          </cell>
          <cell r="B29">
            <v>2203</v>
          </cell>
          <cell r="C29" t="str">
            <v>八幡北町３丁目</v>
          </cell>
          <cell r="D29">
            <v>135</v>
          </cell>
          <cell r="E29">
            <v>210</v>
          </cell>
          <cell r="F29">
            <v>130</v>
          </cell>
          <cell r="G29">
            <v>80</v>
          </cell>
          <cell r="H29">
            <v>2</v>
          </cell>
        </row>
        <row r="30">
          <cell r="A30" t="str">
            <v>22301</v>
          </cell>
          <cell r="B30">
            <v>2301</v>
          </cell>
          <cell r="C30" t="str">
            <v>八幡石塚１丁目</v>
          </cell>
          <cell r="D30">
            <v>340</v>
          </cell>
          <cell r="E30">
            <v>708</v>
          </cell>
          <cell r="F30">
            <v>408</v>
          </cell>
          <cell r="G30">
            <v>300</v>
          </cell>
          <cell r="H30">
            <v>2</v>
          </cell>
        </row>
        <row r="31">
          <cell r="A31" t="str">
            <v>22302</v>
          </cell>
          <cell r="B31">
            <v>2302</v>
          </cell>
          <cell r="C31" t="str">
            <v>八幡石塚２丁目</v>
          </cell>
          <cell r="D31">
            <v>353</v>
          </cell>
          <cell r="E31">
            <v>720</v>
          </cell>
          <cell r="F31">
            <v>382</v>
          </cell>
          <cell r="G31">
            <v>338</v>
          </cell>
          <cell r="H31">
            <v>2</v>
          </cell>
        </row>
        <row r="32">
          <cell r="A32" t="str">
            <v>22400</v>
          </cell>
          <cell r="B32">
            <v>2400</v>
          </cell>
          <cell r="C32" t="str">
            <v>五所</v>
          </cell>
          <cell r="D32">
            <v>1288</v>
          </cell>
          <cell r="E32">
            <v>2924</v>
          </cell>
          <cell r="F32">
            <v>1509</v>
          </cell>
          <cell r="G32">
            <v>1415</v>
          </cell>
          <cell r="H32">
            <v>2</v>
          </cell>
        </row>
        <row r="33">
          <cell r="A33" t="str">
            <v>22500</v>
          </cell>
          <cell r="B33">
            <v>2500</v>
          </cell>
          <cell r="C33" t="str">
            <v>旭五所</v>
          </cell>
          <cell r="D33">
            <v>462</v>
          </cell>
          <cell r="E33">
            <v>937</v>
          </cell>
          <cell r="F33">
            <v>500</v>
          </cell>
          <cell r="G33">
            <v>437</v>
          </cell>
          <cell r="H33">
            <v>2</v>
          </cell>
        </row>
        <row r="34">
          <cell r="A34" t="str">
            <v>22600</v>
          </cell>
          <cell r="B34">
            <v>2600</v>
          </cell>
          <cell r="C34" t="str">
            <v>東五所</v>
          </cell>
          <cell r="D34">
            <v>981</v>
          </cell>
          <cell r="E34">
            <v>1965</v>
          </cell>
          <cell r="F34">
            <v>1033</v>
          </cell>
          <cell r="G34">
            <v>932</v>
          </cell>
          <cell r="H34">
            <v>2</v>
          </cell>
        </row>
        <row r="35">
          <cell r="A35" t="str">
            <v>22700</v>
          </cell>
          <cell r="B35">
            <v>2700</v>
          </cell>
          <cell r="C35" t="str">
            <v>西五所</v>
          </cell>
          <cell r="D35">
            <v>863</v>
          </cell>
          <cell r="E35">
            <v>1675</v>
          </cell>
          <cell r="F35">
            <v>878</v>
          </cell>
          <cell r="G35">
            <v>797</v>
          </cell>
          <cell r="H35">
            <v>2</v>
          </cell>
        </row>
        <row r="36">
          <cell r="A36" t="str">
            <v>22800</v>
          </cell>
          <cell r="B36">
            <v>2800</v>
          </cell>
          <cell r="C36" t="str">
            <v>西野谷</v>
          </cell>
          <cell r="D36">
            <v>49</v>
          </cell>
          <cell r="E36">
            <v>85</v>
          </cell>
          <cell r="F36">
            <v>48</v>
          </cell>
          <cell r="G36">
            <v>37</v>
          </cell>
          <cell r="H36">
            <v>2</v>
          </cell>
        </row>
        <row r="37">
          <cell r="A37" t="str">
            <v>22900</v>
          </cell>
          <cell r="B37">
            <v>2900</v>
          </cell>
          <cell r="C37" t="str">
            <v>郡本</v>
          </cell>
          <cell r="D37">
            <v>13</v>
          </cell>
          <cell r="E37">
            <v>19</v>
          </cell>
          <cell r="F37">
            <v>9</v>
          </cell>
          <cell r="G37">
            <v>10</v>
          </cell>
          <cell r="H37">
            <v>2</v>
          </cell>
        </row>
        <row r="38">
          <cell r="A38" t="str">
            <v>22901</v>
          </cell>
          <cell r="B38">
            <v>2901</v>
          </cell>
          <cell r="C38" t="str">
            <v>郡本１丁目</v>
          </cell>
          <cell r="D38">
            <v>238</v>
          </cell>
          <cell r="E38">
            <v>588</v>
          </cell>
          <cell r="F38">
            <v>292</v>
          </cell>
          <cell r="G38">
            <v>296</v>
          </cell>
          <cell r="H38">
            <v>2</v>
          </cell>
        </row>
        <row r="39">
          <cell r="A39" t="str">
            <v>22902</v>
          </cell>
          <cell r="B39">
            <v>2902</v>
          </cell>
          <cell r="C39" t="str">
            <v>郡本２丁目</v>
          </cell>
          <cell r="D39">
            <v>206</v>
          </cell>
          <cell r="E39">
            <v>450</v>
          </cell>
          <cell r="F39">
            <v>223</v>
          </cell>
          <cell r="G39">
            <v>227</v>
          </cell>
          <cell r="H39">
            <v>2</v>
          </cell>
        </row>
        <row r="40">
          <cell r="A40" t="str">
            <v>22903</v>
          </cell>
          <cell r="B40">
            <v>2903</v>
          </cell>
          <cell r="C40" t="str">
            <v>郡本３丁目</v>
          </cell>
          <cell r="D40">
            <v>144</v>
          </cell>
          <cell r="E40">
            <v>323</v>
          </cell>
          <cell r="F40">
            <v>175</v>
          </cell>
          <cell r="G40">
            <v>148</v>
          </cell>
          <cell r="H40">
            <v>2</v>
          </cell>
        </row>
        <row r="41">
          <cell r="A41" t="str">
            <v>22904</v>
          </cell>
          <cell r="B41">
            <v>2904</v>
          </cell>
          <cell r="C41" t="str">
            <v>郡本４丁目</v>
          </cell>
          <cell r="D41">
            <v>131</v>
          </cell>
          <cell r="E41">
            <v>349</v>
          </cell>
          <cell r="F41">
            <v>178</v>
          </cell>
          <cell r="G41">
            <v>171</v>
          </cell>
          <cell r="H41">
            <v>2</v>
          </cell>
        </row>
        <row r="42">
          <cell r="A42" t="str">
            <v>22905</v>
          </cell>
          <cell r="B42">
            <v>2905</v>
          </cell>
          <cell r="C42" t="str">
            <v>郡本５丁目</v>
          </cell>
          <cell r="D42">
            <v>69</v>
          </cell>
          <cell r="E42">
            <v>188</v>
          </cell>
          <cell r="F42">
            <v>89</v>
          </cell>
          <cell r="G42">
            <v>99</v>
          </cell>
          <cell r="H42">
            <v>2</v>
          </cell>
        </row>
        <row r="43">
          <cell r="A43" t="str">
            <v>22906</v>
          </cell>
          <cell r="B43">
            <v>2906</v>
          </cell>
          <cell r="C43" t="str">
            <v>郡本６丁目</v>
          </cell>
          <cell r="D43">
            <v>3</v>
          </cell>
          <cell r="E43">
            <v>12</v>
          </cell>
          <cell r="F43">
            <v>6</v>
          </cell>
          <cell r="G43">
            <v>6</v>
          </cell>
          <cell r="H43">
            <v>2</v>
          </cell>
        </row>
        <row r="44">
          <cell r="A44" t="str">
            <v>23001</v>
          </cell>
          <cell r="B44">
            <v>3001</v>
          </cell>
          <cell r="C44" t="str">
            <v>藤井１丁目</v>
          </cell>
          <cell r="D44">
            <v>129</v>
          </cell>
          <cell r="E44">
            <v>313</v>
          </cell>
          <cell r="F44">
            <v>148</v>
          </cell>
          <cell r="G44">
            <v>165</v>
          </cell>
          <cell r="H44">
            <v>2</v>
          </cell>
        </row>
        <row r="45">
          <cell r="A45" t="str">
            <v>23002</v>
          </cell>
          <cell r="B45">
            <v>3002</v>
          </cell>
          <cell r="C45" t="str">
            <v>藤井２丁目</v>
          </cell>
          <cell r="D45">
            <v>109</v>
          </cell>
          <cell r="E45">
            <v>224</v>
          </cell>
          <cell r="F45">
            <v>116</v>
          </cell>
          <cell r="G45">
            <v>108</v>
          </cell>
          <cell r="H45">
            <v>2</v>
          </cell>
        </row>
        <row r="46">
          <cell r="A46" t="str">
            <v>23003</v>
          </cell>
          <cell r="B46">
            <v>3003</v>
          </cell>
          <cell r="C46" t="str">
            <v>藤井３丁目</v>
          </cell>
          <cell r="D46">
            <v>161</v>
          </cell>
          <cell r="E46">
            <v>388</v>
          </cell>
          <cell r="F46">
            <v>188</v>
          </cell>
          <cell r="G46">
            <v>200</v>
          </cell>
          <cell r="H46">
            <v>2</v>
          </cell>
        </row>
        <row r="47">
          <cell r="A47" t="str">
            <v>23100</v>
          </cell>
          <cell r="B47">
            <v>3100</v>
          </cell>
          <cell r="C47" t="str">
            <v>山田橋</v>
          </cell>
          <cell r="D47">
            <v>128</v>
          </cell>
          <cell r="E47">
            <v>265</v>
          </cell>
          <cell r="F47">
            <v>139</v>
          </cell>
          <cell r="G47">
            <v>126</v>
          </cell>
          <cell r="H47">
            <v>2</v>
          </cell>
        </row>
        <row r="48">
          <cell r="A48" t="str">
            <v>23200</v>
          </cell>
          <cell r="B48">
            <v>3200</v>
          </cell>
          <cell r="C48" t="str">
            <v>能満</v>
          </cell>
          <cell r="D48">
            <v>2301</v>
          </cell>
          <cell r="E48">
            <v>4989</v>
          </cell>
          <cell r="F48">
            <v>2478</v>
          </cell>
          <cell r="G48">
            <v>2511</v>
          </cell>
          <cell r="H48">
            <v>2</v>
          </cell>
        </row>
        <row r="49">
          <cell r="A49" t="str">
            <v>23300</v>
          </cell>
          <cell r="B49">
            <v>3300</v>
          </cell>
          <cell r="C49" t="str">
            <v>門前</v>
          </cell>
          <cell r="D49">
            <v>2</v>
          </cell>
          <cell r="E49">
            <v>7</v>
          </cell>
          <cell r="F49">
            <v>3</v>
          </cell>
          <cell r="G49">
            <v>4</v>
          </cell>
          <cell r="H49">
            <v>2</v>
          </cell>
        </row>
        <row r="50">
          <cell r="A50" t="str">
            <v>23301</v>
          </cell>
          <cell r="B50">
            <v>3301</v>
          </cell>
          <cell r="C50" t="str">
            <v>門前１丁目</v>
          </cell>
          <cell r="D50">
            <v>74</v>
          </cell>
          <cell r="E50">
            <v>162</v>
          </cell>
          <cell r="F50">
            <v>86</v>
          </cell>
          <cell r="G50">
            <v>76</v>
          </cell>
          <cell r="H50">
            <v>2</v>
          </cell>
        </row>
        <row r="51">
          <cell r="A51" t="str">
            <v>23302</v>
          </cell>
          <cell r="B51">
            <v>3302</v>
          </cell>
          <cell r="C51" t="str">
            <v>門前２丁目</v>
          </cell>
          <cell r="D51">
            <v>356</v>
          </cell>
          <cell r="E51">
            <v>804</v>
          </cell>
          <cell r="F51">
            <v>414</v>
          </cell>
          <cell r="G51">
            <v>390</v>
          </cell>
          <cell r="H51">
            <v>2</v>
          </cell>
        </row>
        <row r="52">
          <cell r="A52" t="str">
            <v>23400</v>
          </cell>
          <cell r="B52">
            <v>3400</v>
          </cell>
          <cell r="C52" t="str">
            <v>市原</v>
          </cell>
          <cell r="D52">
            <v>467</v>
          </cell>
          <cell r="E52">
            <v>971</v>
          </cell>
          <cell r="F52">
            <v>485</v>
          </cell>
          <cell r="G52">
            <v>486</v>
          </cell>
          <cell r="H52">
            <v>2</v>
          </cell>
        </row>
        <row r="53">
          <cell r="A53" t="str">
            <v>23500</v>
          </cell>
          <cell r="B53">
            <v>3500</v>
          </cell>
          <cell r="C53" t="str">
            <v>山木</v>
          </cell>
          <cell r="D53">
            <v>1152</v>
          </cell>
          <cell r="E53">
            <v>2548</v>
          </cell>
          <cell r="F53">
            <v>1347</v>
          </cell>
          <cell r="G53">
            <v>1201</v>
          </cell>
          <cell r="H53">
            <v>2</v>
          </cell>
        </row>
        <row r="54">
          <cell r="A54" t="str">
            <v>23600</v>
          </cell>
          <cell r="B54">
            <v>3600</v>
          </cell>
          <cell r="C54" t="str">
            <v>菊間</v>
          </cell>
          <cell r="D54">
            <v>2388</v>
          </cell>
          <cell r="E54">
            <v>5604</v>
          </cell>
          <cell r="F54">
            <v>2661</v>
          </cell>
          <cell r="G54">
            <v>2943</v>
          </cell>
          <cell r="H54">
            <v>2</v>
          </cell>
        </row>
        <row r="55">
          <cell r="A55" t="str">
            <v>23700</v>
          </cell>
          <cell r="B55">
            <v>3700</v>
          </cell>
          <cell r="C55" t="str">
            <v>古市場</v>
          </cell>
          <cell r="D55">
            <v>1124</v>
          </cell>
          <cell r="E55">
            <v>2580</v>
          </cell>
          <cell r="F55">
            <v>1325</v>
          </cell>
          <cell r="G55">
            <v>1255</v>
          </cell>
          <cell r="H55">
            <v>2</v>
          </cell>
        </row>
        <row r="56">
          <cell r="A56" t="str">
            <v>23800</v>
          </cell>
          <cell r="B56">
            <v>3800</v>
          </cell>
          <cell r="C56" t="str">
            <v>草刈</v>
          </cell>
          <cell r="D56">
            <v>489</v>
          </cell>
          <cell r="E56">
            <v>1183</v>
          </cell>
          <cell r="F56">
            <v>573</v>
          </cell>
          <cell r="G56">
            <v>610</v>
          </cell>
          <cell r="H56">
            <v>2</v>
          </cell>
        </row>
        <row r="57">
          <cell r="A57" t="str">
            <v>23900</v>
          </cell>
          <cell r="B57">
            <v>3900</v>
          </cell>
          <cell r="C57" t="str">
            <v>大</v>
          </cell>
          <cell r="D57">
            <v>1983</v>
          </cell>
          <cell r="E57">
            <v>4487</v>
          </cell>
          <cell r="F57">
            <v>2311</v>
          </cell>
          <cell r="G57">
            <v>2176</v>
          </cell>
          <cell r="H57">
            <v>2</v>
          </cell>
        </row>
        <row r="58">
          <cell r="A58" t="str">
            <v>24201</v>
          </cell>
          <cell r="B58">
            <v>4201</v>
          </cell>
          <cell r="C58" t="str">
            <v>若宮１丁目</v>
          </cell>
          <cell r="D58">
            <v>504</v>
          </cell>
          <cell r="E58">
            <v>976</v>
          </cell>
          <cell r="F58">
            <v>512</v>
          </cell>
          <cell r="G58">
            <v>464</v>
          </cell>
          <cell r="H58">
            <v>2</v>
          </cell>
        </row>
        <row r="59">
          <cell r="A59" t="str">
            <v>24202</v>
          </cell>
          <cell r="B59">
            <v>4202</v>
          </cell>
          <cell r="C59" t="str">
            <v>若宮２丁目</v>
          </cell>
          <cell r="D59">
            <v>343</v>
          </cell>
          <cell r="E59">
            <v>747</v>
          </cell>
          <cell r="F59">
            <v>356</v>
          </cell>
          <cell r="G59">
            <v>391</v>
          </cell>
          <cell r="H59">
            <v>2</v>
          </cell>
        </row>
        <row r="60">
          <cell r="A60" t="str">
            <v>24203</v>
          </cell>
          <cell r="B60">
            <v>4203</v>
          </cell>
          <cell r="C60" t="str">
            <v>若宮３丁目</v>
          </cell>
          <cell r="D60">
            <v>319</v>
          </cell>
          <cell r="E60">
            <v>682</v>
          </cell>
          <cell r="F60">
            <v>315</v>
          </cell>
          <cell r="G60">
            <v>367</v>
          </cell>
          <cell r="H60">
            <v>2</v>
          </cell>
        </row>
        <row r="61">
          <cell r="A61" t="str">
            <v>24204</v>
          </cell>
          <cell r="B61">
            <v>4204</v>
          </cell>
          <cell r="C61" t="str">
            <v>若宮４丁目</v>
          </cell>
          <cell r="D61">
            <v>356</v>
          </cell>
          <cell r="E61">
            <v>757</v>
          </cell>
          <cell r="F61">
            <v>356</v>
          </cell>
          <cell r="G61">
            <v>401</v>
          </cell>
          <cell r="H61">
            <v>2</v>
          </cell>
        </row>
        <row r="62">
          <cell r="A62" t="str">
            <v>24205</v>
          </cell>
          <cell r="B62">
            <v>4205</v>
          </cell>
          <cell r="C62" t="str">
            <v>若宮５丁目</v>
          </cell>
          <cell r="D62">
            <v>238</v>
          </cell>
          <cell r="E62">
            <v>585</v>
          </cell>
          <cell r="F62">
            <v>291</v>
          </cell>
          <cell r="G62">
            <v>294</v>
          </cell>
          <cell r="H62">
            <v>2</v>
          </cell>
        </row>
        <row r="63">
          <cell r="A63" t="str">
            <v>24206</v>
          </cell>
          <cell r="B63">
            <v>4206</v>
          </cell>
          <cell r="C63" t="str">
            <v>若宮６丁目</v>
          </cell>
          <cell r="D63">
            <v>299</v>
          </cell>
          <cell r="E63">
            <v>696</v>
          </cell>
          <cell r="F63">
            <v>350</v>
          </cell>
          <cell r="G63">
            <v>346</v>
          </cell>
          <cell r="H63">
            <v>2</v>
          </cell>
        </row>
        <row r="64">
          <cell r="A64" t="str">
            <v>24207</v>
          </cell>
          <cell r="B64">
            <v>4207</v>
          </cell>
          <cell r="C64" t="str">
            <v>若宮７丁目</v>
          </cell>
          <cell r="D64">
            <v>76</v>
          </cell>
          <cell r="E64">
            <v>176</v>
          </cell>
          <cell r="F64">
            <v>83</v>
          </cell>
          <cell r="G64">
            <v>93</v>
          </cell>
          <cell r="H64">
            <v>2</v>
          </cell>
        </row>
        <row r="65">
          <cell r="A65" t="str">
            <v>31655</v>
          </cell>
          <cell r="B65">
            <v>1655</v>
          </cell>
          <cell r="C65" t="str">
            <v>千種５丁目</v>
          </cell>
          <cell r="D65">
            <v>210</v>
          </cell>
          <cell r="E65">
            <v>549</v>
          </cell>
          <cell r="F65">
            <v>278</v>
          </cell>
          <cell r="G65">
            <v>271</v>
          </cell>
          <cell r="H65">
            <v>3</v>
          </cell>
        </row>
        <row r="66">
          <cell r="A66" t="str">
            <v>31656</v>
          </cell>
          <cell r="B66">
            <v>1656</v>
          </cell>
          <cell r="C66" t="str">
            <v>千種６丁目</v>
          </cell>
          <cell r="D66">
            <v>110</v>
          </cell>
          <cell r="E66">
            <v>400</v>
          </cell>
          <cell r="F66">
            <v>207</v>
          </cell>
          <cell r="G66">
            <v>193</v>
          </cell>
          <cell r="H66">
            <v>3</v>
          </cell>
        </row>
        <row r="67">
          <cell r="A67" t="str">
            <v>31657</v>
          </cell>
          <cell r="B67">
            <v>1657</v>
          </cell>
          <cell r="C67" t="str">
            <v>千種７丁目</v>
          </cell>
          <cell r="D67">
            <v>360</v>
          </cell>
          <cell r="E67">
            <v>882</v>
          </cell>
          <cell r="F67">
            <v>471</v>
          </cell>
          <cell r="G67">
            <v>411</v>
          </cell>
          <cell r="H67">
            <v>3</v>
          </cell>
        </row>
        <row r="68">
          <cell r="A68" t="str">
            <v>34300</v>
          </cell>
          <cell r="B68">
            <v>4300</v>
          </cell>
          <cell r="C68" t="str">
            <v>千種海岸</v>
          </cell>
          <cell r="D68">
            <v>2</v>
          </cell>
          <cell r="E68">
            <v>2</v>
          </cell>
          <cell r="F68">
            <v>2</v>
          </cell>
          <cell r="G68">
            <v>0</v>
          </cell>
          <cell r="H68">
            <v>3</v>
          </cell>
        </row>
        <row r="69">
          <cell r="A69" t="str">
            <v>34400</v>
          </cell>
          <cell r="B69">
            <v>4400</v>
          </cell>
          <cell r="C69" t="str">
            <v>五井南海岸</v>
          </cell>
          <cell r="D69">
            <v>1</v>
          </cell>
          <cell r="E69">
            <v>3</v>
          </cell>
          <cell r="F69">
            <v>0</v>
          </cell>
          <cell r="G69">
            <v>3</v>
          </cell>
          <cell r="H69">
            <v>3</v>
          </cell>
        </row>
        <row r="70">
          <cell r="A70" t="str">
            <v>34600</v>
          </cell>
          <cell r="B70">
            <v>4600</v>
          </cell>
          <cell r="C70" t="str">
            <v>青柳</v>
          </cell>
          <cell r="D70">
            <v>1273</v>
          </cell>
          <cell r="E70">
            <v>2740</v>
          </cell>
          <cell r="F70">
            <v>1466</v>
          </cell>
          <cell r="G70">
            <v>1274</v>
          </cell>
          <cell r="H70">
            <v>3</v>
          </cell>
        </row>
        <row r="71">
          <cell r="A71" t="str">
            <v>34651</v>
          </cell>
          <cell r="B71">
            <v>4651</v>
          </cell>
          <cell r="C71" t="str">
            <v>青柳１丁目</v>
          </cell>
          <cell r="D71">
            <v>142</v>
          </cell>
          <cell r="E71">
            <v>301</v>
          </cell>
          <cell r="F71">
            <v>164</v>
          </cell>
          <cell r="G71">
            <v>137</v>
          </cell>
          <cell r="H71">
            <v>3</v>
          </cell>
        </row>
        <row r="72">
          <cell r="A72" t="str">
            <v>34652</v>
          </cell>
          <cell r="B72">
            <v>4652</v>
          </cell>
          <cell r="C72" t="str">
            <v>青柳２丁目</v>
          </cell>
          <cell r="D72">
            <v>84</v>
          </cell>
          <cell r="E72">
            <v>169</v>
          </cell>
          <cell r="F72">
            <v>95</v>
          </cell>
          <cell r="G72">
            <v>74</v>
          </cell>
          <cell r="H72">
            <v>3</v>
          </cell>
        </row>
        <row r="73">
          <cell r="A73" t="str">
            <v>34653</v>
          </cell>
          <cell r="B73">
            <v>4653</v>
          </cell>
          <cell r="C73" t="str">
            <v>青柳３丁目</v>
          </cell>
          <cell r="D73">
            <v>186</v>
          </cell>
          <cell r="E73">
            <v>226</v>
          </cell>
          <cell r="F73">
            <v>151</v>
          </cell>
          <cell r="G73">
            <v>75</v>
          </cell>
          <cell r="H73">
            <v>3</v>
          </cell>
        </row>
        <row r="74">
          <cell r="A74" t="str">
            <v>34702</v>
          </cell>
          <cell r="B74">
            <v>4702</v>
          </cell>
          <cell r="C74" t="str">
            <v>青柳北２丁目</v>
          </cell>
          <cell r="D74">
            <v>4</v>
          </cell>
          <cell r="E74">
            <v>9</v>
          </cell>
          <cell r="F74">
            <v>4</v>
          </cell>
          <cell r="G74">
            <v>5</v>
          </cell>
          <cell r="H74">
            <v>3</v>
          </cell>
        </row>
        <row r="75">
          <cell r="A75" t="str">
            <v>34703</v>
          </cell>
          <cell r="B75">
            <v>4703</v>
          </cell>
          <cell r="C75" t="str">
            <v>青柳北３丁目</v>
          </cell>
          <cell r="D75">
            <v>20</v>
          </cell>
          <cell r="E75">
            <v>37</v>
          </cell>
          <cell r="F75">
            <v>22</v>
          </cell>
          <cell r="G75">
            <v>15</v>
          </cell>
          <cell r="H75">
            <v>3</v>
          </cell>
        </row>
        <row r="76">
          <cell r="A76" t="str">
            <v>34704</v>
          </cell>
          <cell r="B76">
            <v>4704</v>
          </cell>
          <cell r="C76" t="str">
            <v>青柳北４丁目</v>
          </cell>
          <cell r="D76">
            <v>44</v>
          </cell>
          <cell r="E76">
            <v>88</v>
          </cell>
          <cell r="F76">
            <v>51</v>
          </cell>
          <cell r="G76">
            <v>37</v>
          </cell>
          <cell r="H76">
            <v>3</v>
          </cell>
        </row>
        <row r="77">
          <cell r="A77" t="str">
            <v>34900</v>
          </cell>
          <cell r="B77">
            <v>4900</v>
          </cell>
          <cell r="C77" t="str">
            <v>松ケ島</v>
          </cell>
          <cell r="D77">
            <v>400</v>
          </cell>
          <cell r="E77">
            <v>903</v>
          </cell>
          <cell r="F77">
            <v>489</v>
          </cell>
          <cell r="G77">
            <v>414</v>
          </cell>
          <cell r="H77">
            <v>3</v>
          </cell>
        </row>
        <row r="78">
          <cell r="A78" t="str">
            <v>34951</v>
          </cell>
          <cell r="B78">
            <v>4951</v>
          </cell>
          <cell r="C78" t="str">
            <v>松ケ島１丁目</v>
          </cell>
          <cell r="D78">
            <v>215</v>
          </cell>
          <cell r="E78">
            <v>567</v>
          </cell>
          <cell r="F78">
            <v>307</v>
          </cell>
          <cell r="G78">
            <v>260</v>
          </cell>
          <cell r="H78">
            <v>3</v>
          </cell>
        </row>
        <row r="79">
          <cell r="A79" t="str">
            <v>34952</v>
          </cell>
          <cell r="B79">
            <v>4952</v>
          </cell>
          <cell r="C79" t="str">
            <v>松ケ島２丁目</v>
          </cell>
          <cell r="D79">
            <v>390</v>
          </cell>
          <cell r="E79">
            <v>1045</v>
          </cell>
          <cell r="F79">
            <v>560</v>
          </cell>
          <cell r="G79">
            <v>485</v>
          </cell>
          <cell r="H79">
            <v>3</v>
          </cell>
        </row>
        <row r="80">
          <cell r="A80" t="str">
            <v>35001</v>
          </cell>
          <cell r="B80">
            <v>5001</v>
          </cell>
          <cell r="C80" t="str">
            <v>松ケ島西１丁目</v>
          </cell>
          <cell r="D80">
            <v>1</v>
          </cell>
          <cell r="E80">
            <v>1</v>
          </cell>
          <cell r="F80">
            <v>1</v>
          </cell>
          <cell r="G80">
            <v>0</v>
          </cell>
          <cell r="H80">
            <v>3</v>
          </cell>
        </row>
        <row r="81">
          <cell r="A81" t="str">
            <v>35200</v>
          </cell>
          <cell r="B81">
            <v>5200</v>
          </cell>
          <cell r="C81" t="str">
            <v>岩崎</v>
          </cell>
          <cell r="D81">
            <v>71</v>
          </cell>
          <cell r="E81">
            <v>143</v>
          </cell>
          <cell r="F81">
            <v>73</v>
          </cell>
          <cell r="G81">
            <v>70</v>
          </cell>
          <cell r="H81">
            <v>3</v>
          </cell>
        </row>
        <row r="82">
          <cell r="A82" t="str">
            <v>35251</v>
          </cell>
          <cell r="B82">
            <v>5251</v>
          </cell>
          <cell r="C82" t="str">
            <v>岩崎１丁目</v>
          </cell>
          <cell r="D82">
            <v>477</v>
          </cell>
          <cell r="E82">
            <v>1124</v>
          </cell>
          <cell r="F82">
            <v>609</v>
          </cell>
          <cell r="G82">
            <v>515</v>
          </cell>
          <cell r="H82">
            <v>3</v>
          </cell>
        </row>
        <row r="83">
          <cell r="A83" t="str">
            <v>35252</v>
          </cell>
          <cell r="B83">
            <v>5252</v>
          </cell>
          <cell r="C83" t="str">
            <v>岩崎２丁目</v>
          </cell>
          <cell r="D83">
            <v>137</v>
          </cell>
          <cell r="E83">
            <v>328</v>
          </cell>
          <cell r="F83">
            <v>174</v>
          </cell>
          <cell r="G83">
            <v>154</v>
          </cell>
          <cell r="H83">
            <v>3</v>
          </cell>
        </row>
        <row r="84">
          <cell r="A84" t="str">
            <v>35301</v>
          </cell>
          <cell r="B84">
            <v>5301</v>
          </cell>
          <cell r="C84" t="str">
            <v>岩崎西１丁目</v>
          </cell>
          <cell r="D84">
            <v>53</v>
          </cell>
          <cell r="E84">
            <v>124</v>
          </cell>
          <cell r="F84">
            <v>67</v>
          </cell>
          <cell r="G84">
            <v>57</v>
          </cell>
          <cell r="H84">
            <v>3</v>
          </cell>
        </row>
        <row r="85">
          <cell r="A85" t="str">
            <v>35500</v>
          </cell>
          <cell r="B85">
            <v>5500</v>
          </cell>
          <cell r="C85" t="str">
            <v>玉前</v>
          </cell>
          <cell r="D85">
            <v>552</v>
          </cell>
          <cell r="E85">
            <v>1130</v>
          </cell>
          <cell r="F85">
            <v>617</v>
          </cell>
          <cell r="G85">
            <v>513</v>
          </cell>
          <cell r="H85">
            <v>3</v>
          </cell>
        </row>
        <row r="86">
          <cell r="A86" t="str">
            <v>35601</v>
          </cell>
          <cell r="B86">
            <v>5601</v>
          </cell>
          <cell r="C86" t="str">
            <v>玉前西１丁目</v>
          </cell>
          <cell r="D86">
            <v>23</v>
          </cell>
          <cell r="E86">
            <v>37</v>
          </cell>
          <cell r="F86">
            <v>27</v>
          </cell>
          <cell r="G86">
            <v>10</v>
          </cell>
          <cell r="H86">
            <v>3</v>
          </cell>
        </row>
        <row r="87">
          <cell r="A87" t="str">
            <v>35602</v>
          </cell>
          <cell r="B87">
            <v>5602</v>
          </cell>
          <cell r="C87" t="str">
            <v>玉前西２丁目</v>
          </cell>
          <cell r="D87">
            <v>40</v>
          </cell>
          <cell r="E87">
            <v>70</v>
          </cell>
          <cell r="F87">
            <v>45</v>
          </cell>
          <cell r="G87">
            <v>25</v>
          </cell>
          <cell r="H87">
            <v>3</v>
          </cell>
        </row>
        <row r="88">
          <cell r="A88" t="str">
            <v>35603</v>
          </cell>
          <cell r="B88">
            <v>5603</v>
          </cell>
          <cell r="C88" t="str">
            <v>玉前西３丁目</v>
          </cell>
          <cell r="D88">
            <v>2</v>
          </cell>
          <cell r="E88">
            <v>2</v>
          </cell>
          <cell r="F88">
            <v>2</v>
          </cell>
          <cell r="G88">
            <v>0</v>
          </cell>
          <cell r="H88">
            <v>3</v>
          </cell>
        </row>
        <row r="89">
          <cell r="A89" t="str">
            <v>35800</v>
          </cell>
          <cell r="B89">
            <v>5800</v>
          </cell>
          <cell r="C89" t="str">
            <v>出津</v>
          </cell>
          <cell r="D89">
            <v>316</v>
          </cell>
          <cell r="E89">
            <v>679</v>
          </cell>
          <cell r="F89">
            <v>375</v>
          </cell>
          <cell r="G89">
            <v>304</v>
          </cell>
          <cell r="H89">
            <v>3</v>
          </cell>
        </row>
        <row r="90">
          <cell r="A90" t="str">
            <v>35901</v>
          </cell>
          <cell r="B90">
            <v>5901</v>
          </cell>
          <cell r="C90" t="str">
            <v>出津西１丁目</v>
          </cell>
          <cell r="D90">
            <v>7</v>
          </cell>
          <cell r="E90">
            <v>13</v>
          </cell>
          <cell r="F90">
            <v>8</v>
          </cell>
          <cell r="G90">
            <v>5</v>
          </cell>
          <cell r="H90">
            <v>3</v>
          </cell>
        </row>
        <row r="91">
          <cell r="A91" t="str">
            <v>36000</v>
          </cell>
          <cell r="B91">
            <v>6000</v>
          </cell>
          <cell r="C91" t="str">
            <v>飯沼</v>
          </cell>
          <cell r="D91">
            <v>959</v>
          </cell>
          <cell r="E91">
            <v>2149</v>
          </cell>
          <cell r="F91">
            <v>1120</v>
          </cell>
          <cell r="G91">
            <v>1029</v>
          </cell>
          <cell r="H91">
            <v>3</v>
          </cell>
        </row>
        <row r="92">
          <cell r="A92" t="str">
            <v>36100</v>
          </cell>
          <cell r="B92">
            <v>6100</v>
          </cell>
          <cell r="C92" t="str">
            <v>島野</v>
          </cell>
          <cell r="D92">
            <v>1443</v>
          </cell>
          <cell r="E92">
            <v>3170</v>
          </cell>
          <cell r="F92">
            <v>1699</v>
          </cell>
          <cell r="G92">
            <v>1471</v>
          </cell>
          <cell r="H92">
            <v>3</v>
          </cell>
        </row>
        <row r="93">
          <cell r="A93" t="str">
            <v>36200</v>
          </cell>
          <cell r="B93">
            <v>6200</v>
          </cell>
          <cell r="C93" t="str">
            <v>野毛</v>
          </cell>
          <cell r="D93">
            <v>120</v>
          </cell>
          <cell r="E93">
            <v>301</v>
          </cell>
          <cell r="F93">
            <v>147</v>
          </cell>
          <cell r="G93">
            <v>154</v>
          </cell>
          <cell r="H93">
            <v>3</v>
          </cell>
        </row>
        <row r="94">
          <cell r="A94" t="str">
            <v>36300</v>
          </cell>
          <cell r="B94">
            <v>6300</v>
          </cell>
          <cell r="C94" t="str">
            <v>廿五里</v>
          </cell>
          <cell r="D94">
            <v>274</v>
          </cell>
          <cell r="E94">
            <v>673</v>
          </cell>
          <cell r="F94">
            <v>343</v>
          </cell>
          <cell r="G94">
            <v>330</v>
          </cell>
          <cell r="H94">
            <v>3</v>
          </cell>
        </row>
        <row r="95">
          <cell r="A95" t="str">
            <v>36400</v>
          </cell>
          <cell r="B95">
            <v>6400</v>
          </cell>
          <cell r="C95" t="str">
            <v>町田</v>
          </cell>
          <cell r="D95">
            <v>54</v>
          </cell>
          <cell r="E95">
            <v>159</v>
          </cell>
          <cell r="F95">
            <v>76</v>
          </cell>
          <cell r="G95">
            <v>83</v>
          </cell>
          <cell r="H95">
            <v>3</v>
          </cell>
        </row>
        <row r="96">
          <cell r="A96" t="str">
            <v>36500</v>
          </cell>
          <cell r="B96">
            <v>6500</v>
          </cell>
          <cell r="C96" t="str">
            <v>海保</v>
          </cell>
          <cell r="D96">
            <v>334</v>
          </cell>
          <cell r="E96">
            <v>860</v>
          </cell>
          <cell r="F96">
            <v>429</v>
          </cell>
          <cell r="G96">
            <v>431</v>
          </cell>
          <cell r="H96">
            <v>3</v>
          </cell>
        </row>
        <row r="97">
          <cell r="A97" t="str">
            <v>36600</v>
          </cell>
          <cell r="B97">
            <v>6600</v>
          </cell>
          <cell r="C97" t="str">
            <v>今富</v>
          </cell>
          <cell r="D97">
            <v>388</v>
          </cell>
          <cell r="E97">
            <v>758</v>
          </cell>
          <cell r="F97">
            <v>417</v>
          </cell>
          <cell r="G97">
            <v>341</v>
          </cell>
          <cell r="H97">
            <v>3</v>
          </cell>
        </row>
        <row r="98">
          <cell r="A98" t="str">
            <v>36700</v>
          </cell>
          <cell r="B98">
            <v>6700</v>
          </cell>
          <cell r="C98" t="str">
            <v>引田</v>
          </cell>
          <cell r="D98">
            <v>48</v>
          </cell>
          <cell r="E98">
            <v>130</v>
          </cell>
          <cell r="F98">
            <v>62</v>
          </cell>
          <cell r="G98">
            <v>68</v>
          </cell>
          <cell r="H98">
            <v>3</v>
          </cell>
        </row>
        <row r="99">
          <cell r="A99" t="str">
            <v>36800</v>
          </cell>
          <cell r="B99">
            <v>6800</v>
          </cell>
          <cell r="C99" t="str">
            <v>神代</v>
          </cell>
          <cell r="D99">
            <v>48</v>
          </cell>
          <cell r="E99">
            <v>123</v>
          </cell>
          <cell r="F99">
            <v>65</v>
          </cell>
          <cell r="G99">
            <v>58</v>
          </cell>
          <cell r="H99">
            <v>3</v>
          </cell>
        </row>
        <row r="100">
          <cell r="A100" t="str">
            <v>36900</v>
          </cell>
          <cell r="B100">
            <v>6900</v>
          </cell>
          <cell r="C100" t="str">
            <v>十五沢</v>
          </cell>
          <cell r="D100">
            <v>51</v>
          </cell>
          <cell r="E100">
            <v>128</v>
          </cell>
          <cell r="F100">
            <v>56</v>
          </cell>
          <cell r="G100">
            <v>72</v>
          </cell>
          <cell r="H100">
            <v>3</v>
          </cell>
        </row>
        <row r="101">
          <cell r="A101" t="str">
            <v>37000</v>
          </cell>
          <cell r="B101">
            <v>7000</v>
          </cell>
          <cell r="C101" t="str">
            <v>小折</v>
          </cell>
          <cell r="D101">
            <v>33</v>
          </cell>
          <cell r="E101">
            <v>75</v>
          </cell>
          <cell r="F101">
            <v>31</v>
          </cell>
          <cell r="G101">
            <v>44</v>
          </cell>
          <cell r="H101">
            <v>3</v>
          </cell>
        </row>
        <row r="102">
          <cell r="A102" t="str">
            <v>37100</v>
          </cell>
          <cell r="B102">
            <v>7100</v>
          </cell>
          <cell r="C102" t="str">
            <v>西野</v>
          </cell>
          <cell r="D102">
            <v>50</v>
          </cell>
          <cell r="E102">
            <v>136</v>
          </cell>
          <cell r="F102">
            <v>70</v>
          </cell>
          <cell r="G102">
            <v>66</v>
          </cell>
          <cell r="H102">
            <v>3</v>
          </cell>
        </row>
        <row r="103">
          <cell r="A103" t="str">
            <v>37200</v>
          </cell>
          <cell r="B103">
            <v>7200</v>
          </cell>
          <cell r="C103" t="str">
            <v>柳原</v>
          </cell>
          <cell r="D103">
            <v>54</v>
          </cell>
          <cell r="E103">
            <v>134</v>
          </cell>
          <cell r="F103">
            <v>64</v>
          </cell>
          <cell r="G103">
            <v>70</v>
          </cell>
          <cell r="H103">
            <v>3</v>
          </cell>
        </row>
        <row r="104">
          <cell r="A104" t="str">
            <v>37300</v>
          </cell>
          <cell r="B104">
            <v>7300</v>
          </cell>
          <cell r="C104" t="str">
            <v>村上</v>
          </cell>
          <cell r="D104">
            <v>620</v>
          </cell>
          <cell r="E104">
            <v>1445</v>
          </cell>
          <cell r="F104">
            <v>724</v>
          </cell>
          <cell r="G104">
            <v>721</v>
          </cell>
          <cell r="H104">
            <v>3</v>
          </cell>
        </row>
        <row r="105">
          <cell r="A105" t="str">
            <v>37400</v>
          </cell>
          <cell r="B105">
            <v>7400</v>
          </cell>
          <cell r="C105" t="str">
            <v>西広</v>
          </cell>
          <cell r="D105">
            <v>41</v>
          </cell>
          <cell r="E105">
            <v>97</v>
          </cell>
          <cell r="F105">
            <v>51</v>
          </cell>
          <cell r="G105">
            <v>46</v>
          </cell>
          <cell r="H105">
            <v>3</v>
          </cell>
        </row>
        <row r="106">
          <cell r="A106" t="str">
            <v>37500</v>
          </cell>
          <cell r="B106">
            <v>7500</v>
          </cell>
          <cell r="C106" t="str">
            <v>惣社</v>
          </cell>
          <cell r="D106">
            <v>326</v>
          </cell>
          <cell r="E106">
            <v>683</v>
          </cell>
          <cell r="F106">
            <v>351</v>
          </cell>
          <cell r="G106">
            <v>332</v>
          </cell>
          <cell r="H106">
            <v>3</v>
          </cell>
        </row>
        <row r="107">
          <cell r="A107" t="str">
            <v>37600</v>
          </cell>
          <cell r="B107">
            <v>7600</v>
          </cell>
          <cell r="C107" t="str">
            <v>加茂</v>
          </cell>
          <cell r="D107">
            <v>3</v>
          </cell>
          <cell r="E107">
            <v>7</v>
          </cell>
          <cell r="F107">
            <v>3</v>
          </cell>
          <cell r="G107">
            <v>4</v>
          </cell>
          <cell r="H107">
            <v>3</v>
          </cell>
        </row>
        <row r="108">
          <cell r="A108" t="str">
            <v>37700</v>
          </cell>
          <cell r="B108">
            <v>7700</v>
          </cell>
          <cell r="C108" t="str">
            <v>根田</v>
          </cell>
          <cell r="D108">
            <v>110</v>
          </cell>
          <cell r="E108">
            <v>241</v>
          </cell>
          <cell r="F108">
            <v>122</v>
          </cell>
          <cell r="G108">
            <v>119</v>
          </cell>
          <cell r="H108">
            <v>3</v>
          </cell>
        </row>
        <row r="109">
          <cell r="A109" t="str">
            <v>37800</v>
          </cell>
          <cell r="B109">
            <v>7800</v>
          </cell>
          <cell r="C109" t="str">
            <v>岩野見</v>
          </cell>
          <cell r="D109">
            <v>141</v>
          </cell>
          <cell r="E109">
            <v>340</v>
          </cell>
          <cell r="F109">
            <v>163</v>
          </cell>
          <cell r="G109">
            <v>177</v>
          </cell>
          <cell r="H109">
            <v>3</v>
          </cell>
        </row>
        <row r="110">
          <cell r="A110" t="str">
            <v>37900</v>
          </cell>
          <cell r="B110">
            <v>7900</v>
          </cell>
          <cell r="C110" t="str">
            <v>平田</v>
          </cell>
          <cell r="D110">
            <v>818</v>
          </cell>
          <cell r="E110">
            <v>1673</v>
          </cell>
          <cell r="F110">
            <v>840</v>
          </cell>
          <cell r="G110">
            <v>833</v>
          </cell>
          <cell r="H110">
            <v>3</v>
          </cell>
        </row>
        <row r="111">
          <cell r="A111" t="str">
            <v>38000</v>
          </cell>
          <cell r="B111">
            <v>8000</v>
          </cell>
          <cell r="C111" t="str">
            <v>五井</v>
          </cell>
          <cell r="D111">
            <v>7748</v>
          </cell>
          <cell r="E111">
            <v>16773</v>
          </cell>
          <cell r="F111">
            <v>8822</v>
          </cell>
          <cell r="G111">
            <v>7951</v>
          </cell>
          <cell r="H111">
            <v>3</v>
          </cell>
        </row>
        <row r="112">
          <cell r="A112" t="str">
            <v>38051</v>
          </cell>
          <cell r="B112">
            <v>8051</v>
          </cell>
          <cell r="C112" t="str">
            <v>五井中央東１丁目</v>
          </cell>
          <cell r="D112">
            <v>316</v>
          </cell>
          <cell r="E112">
            <v>554</v>
          </cell>
          <cell r="F112">
            <v>291</v>
          </cell>
          <cell r="G112">
            <v>263</v>
          </cell>
          <cell r="H112">
            <v>3</v>
          </cell>
        </row>
        <row r="113">
          <cell r="A113" t="str">
            <v>38052</v>
          </cell>
          <cell r="B113">
            <v>8052</v>
          </cell>
          <cell r="C113" t="str">
            <v>五井中央東２丁目</v>
          </cell>
          <cell r="D113">
            <v>457</v>
          </cell>
          <cell r="E113">
            <v>791</v>
          </cell>
          <cell r="F113">
            <v>424</v>
          </cell>
          <cell r="G113">
            <v>367</v>
          </cell>
          <cell r="H113">
            <v>3</v>
          </cell>
        </row>
        <row r="114">
          <cell r="A114" t="str">
            <v>38061</v>
          </cell>
          <cell r="B114">
            <v>8061</v>
          </cell>
          <cell r="C114" t="str">
            <v>五井中央西１丁目</v>
          </cell>
          <cell r="D114">
            <v>391</v>
          </cell>
          <cell r="E114">
            <v>742</v>
          </cell>
          <cell r="F114">
            <v>398</v>
          </cell>
          <cell r="G114">
            <v>344</v>
          </cell>
          <cell r="H114">
            <v>3</v>
          </cell>
        </row>
        <row r="115">
          <cell r="A115" t="str">
            <v>38062</v>
          </cell>
          <cell r="B115">
            <v>8062</v>
          </cell>
          <cell r="C115" t="str">
            <v>五井中央西２丁目</v>
          </cell>
          <cell r="D115">
            <v>267</v>
          </cell>
          <cell r="E115">
            <v>554</v>
          </cell>
          <cell r="F115">
            <v>285</v>
          </cell>
          <cell r="G115">
            <v>269</v>
          </cell>
          <cell r="H115">
            <v>3</v>
          </cell>
        </row>
        <row r="116">
          <cell r="A116" t="str">
            <v>38063</v>
          </cell>
          <cell r="B116">
            <v>8063</v>
          </cell>
          <cell r="C116" t="str">
            <v>五井中央西３丁目</v>
          </cell>
          <cell r="D116">
            <v>75</v>
          </cell>
          <cell r="E116">
            <v>153</v>
          </cell>
          <cell r="F116">
            <v>81</v>
          </cell>
          <cell r="G116">
            <v>72</v>
          </cell>
          <cell r="H116">
            <v>3</v>
          </cell>
        </row>
        <row r="117">
          <cell r="A117" t="str">
            <v>38101</v>
          </cell>
          <cell r="B117">
            <v>8101</v>
          </cell>
          <cell r="C117" t="str">
            <v>五井東１丁目</v>
          </cell>
          <cell r="D117">
            <v>638</v>
          </cell>
          <cell r="E117">
            <v>1184</v>
          </cell>
          <cell r="F117">
            <v>639</v>
          </cell>
          <cell r="G117">
            <v>545</v>
          </cell>
          <cell r="H117">
            <v>3</v>
          </cell>
        </row>
        <row r="118">
          <cell r="A118" t="str">
            <v>38102</v>
          </cell>
          <cell r="B118">
            <v>8102</v>
          </cell>
          <cell r="C118" t="str">
            <v>五井東２丁目</v>
          </cell>
          <cell r="D118">
            <v>378</v>
          </cell>
          <cell r="E118">
            <v>857</v>
          </cell>
          <cell r="F118">
            <v>443</v>
          </cell>
          <cell r="G118">
            <v>414</v>
          </cell>
          <cell r="H118">
            <v>3</v>
          </cell>
        </row>
        <row r="119">
          <cell r="A119" t="str">
            <v>38103</v>
          </cell>
          <cell r="B119">
            <v>8103</v>
          </cell>
          <cell r="C119" t="str">
            <v>五井東３丁目</v>
          </cell>
          <cell r="D119">
            <v>536</v>
          </cell>
          <cell r="E119">
            <v>1095</v>
          </cell>
          <cell r="F119">
            <v>592</v>
          </cell>
          <cell r="G119">
            <v>503</v>
          </cell>
          <cell r="H119">
            <v>3</v>
          </cell>
        </row>
        <row r="120">
          <cell r="A120" t="str">
            <v>38111</v>
          </cell>
          <cell r="B120">
            <v>8111</v>
          </cell>
          <cell r="C120" t="str">
            <v>更級１丁目</v>
          </cell>
          <cell r="D120">
            <v>140</v>
          </cell>
          <cell r="E120">
            <v>249</v>
          </cell>
          <cell r="F120">
            <v>148</v>
          </cell>
          <cell r="G120">
            <v>101</v>
          </cell>
          <cell r="H120">
            <v>3</v>
          </cell>
        </row>
        <row r="121">
          <cell r="A121" t="str">
            <v>38112</v>
          </cell>
          <cell r="B121">
            <v>8112</v>
          </cell>
          <cell r="C121" t="str">
            <v>更級２丁目</v>
          </cell>
          <cell r="D121">
            <v>72</v>
          </cell>
          <cell r="E121">
            <v>157</v>
          </cell>
          <cell r="F121">
            <v>73</v>
          </cell>
          <cell r="G121">
            <v>84</v>
          </cell>
          <cell r="H121">
            <v>3</v>
          </cell>
        </row>
        <row r="122">
          <cell r="A122" t="str">
            <v>38131</v>
          </cell>
          <cell r="B122">
            <v>8131</v>
          </cell>
          <cell r="C122" t="str">
            <v>五井西１丁目</v>
          </cell>
          <cell r="D122">
            <v>178</v>
          </cell>
          <cell r="E122">
            <v>367</v>
          </cell>
          <cell r="F122">
            <v>191</v>
          </cell>
          <cell r="G122">
            <v>176</v>
          </cell>
          <cell r="H122">
            <v>3</v>
          </cell>
        </row>
        <row r="123">
          <cell r="A123" t="str">
            <v>38132</v>
          </cell>
          <cell r="B123">
            <v>8132</v>
          </cell>
          <cell r="C123" t="str">
            <v>五井西２丁目</v>
          </cell>
          <cell r="D123">
            <v>497</v>
          </cell>
          <cell r="E123">
            <v>1114</v>
          </cell>
          <cell r="F123">
            <v>590</v>
          </cell>
          <cell r="G123">
            <v>524</v>
          </cell>
          <cell r="H123">
            <v>3</v>
          </cell>
        </row>
        <row r="124">
          <cell r="A124" t="str">
            <v>38133</v>
          </cell>
          <cell r="B124">
            <v>8133</v>
          </cell>
          <cell r="C124" t="str">
            <v>五井西３丁目</v>
          </cell>
          <cell r="D124">
            <v>231</v>
          </cell>
          <cell r="E124">
            <v>566</v>
          </cell>
          <cell r="F124">
            <v>317</v>
          </cell>
          <cell r="G124">
            <v>249</v>
          </cell>
          <cell r="H124">
            <v>3</v>
          </cell>
        </row>
        <row r="125">
          <cell r="A125" t="str">
            <v>38134</v>
          </cell>
          <cell r="B125">
            <v>8134</v>
          </cell>
          <cell r="C125" t="str">
            <v>五井西４丁目</v>
          </cell>
          <cell r="D125">
            <v>613</v>
          </cell>
          <cell r="E125">
            <v>1458</v>
          </cell>
          <cell r="F125">
            <v>759</v>
          </cell>
          <cell r="G125">
            <v>699</v>
          </cell>
          <cell r="H125">
            <v>3</v>
          </cell>
        </row>
        <row r="126">
          <cell r="A126" t="str">
            <v>38135</v>
          </cell>
          <cell r="B126">
            <v>8135</v>
          </cell>
          <cell r="C126" t="str">
            <v>五井西５丁目</v>
          </cell>
          <cell r="D126">
            <v>340</v>
          </cell>
          <cell r="E126">
            <v>779</v>
          </cell>
          <cell r="F126">
            <v>426</v>
          </cell>
          <cell r="G126">
            <v>353</v>
          </cell>
          <cell r="H126">
            <v>3</v>
          </cell>
        </row>
        <row r="127">
          <cell r="A127" t="str">
            <v>38136</v>
          </cell>
          <cell r="B127">
            <v>8136</v>
          </cell>
          <cell r="C127" t="str">
            <v>五井西６丁目</v>
          </cell>
          <cell r="D127">
            <v>317</v>
          </cell>
          <cell r="E127">
            <v>814</v>
          </cell>
          <cell r="F127">
            <v>402</v>
          </cell>
          <cell r="G127">
            <v>412</v>
          </cell>
          <cell r="H127">
            <v>3</v>
          </cell>
        </row>
        <row r="128">
          <cell r="A128" t="str">
            <v>38137</v>
          </cell>
          <cell r="B128">
            <v>8137</v>
          </cell>
          <cell r="C128" t="str">
            <v>五井西７丁目</v>
          </cell>
          <cell r="D128">
            <v>283</v>
          </cell>
          <cell r="E128">
            <v>663</v>
          </cell>
          <cell r="F128">
            <v>351</v>
          </cell>
          <cell r="G128">
            <v>312</v>
          </cell>
          <cell r="H128">
            <v>3</v>
          </cell>
        </row>
        <row r="129">
          <cell r="A129" t="str">
            <v>38151</v>
          </cell>
          <cell r="B129">
            <v>8151</v>
          </cell>
          <cell r="C129" t="str">
            <v>五井金杉１丁目</v>
          </cell>
          <cell r="D129">
            <v>34</v>
          </cell>
          <cell r="E129">
            <v>50</v>
          </cell>
          <cell r="F129">
            <v>30</v>
          </cell>
          <cell r="G129">
            <v>20</v>
          </cell>
          <cell r="H129">
            <v>3</v>
          </cell>
        </row>
        <row r="130">
          <cell r="A130" t="str">
            <v>38153</v>
          </cell>
          <cell r="B130">
            <v>8153</v>
          </cell>
          <cell r="C130" t="str">
            <v>五井金杉３丁目</v>
          </cell>
          <cell r="D130">
            <v>8</v>
          </cell>
          <cell r="E130">
            <v>9</v>
          </cell>
          <cell r="F130">
            <v>8</v>
          </cell>
          <cell r="G130">
            <v>1</v>
          </cell>
          <cell r="H130">
            <v>3</v>
          </cell>
        </row>
        <row r="131">
          <cell r="A131" t="str">
            <v>38154</v>
          </cell>
          <cell r="B131">
            <v>8154</v>
          </cell>
          <cell r="C131" t="str">
            <v>五井金杉４丁目</v>
          </cell>
          <cell r="D131">
            <v>10</v>
          </cell>
          <cell r="E131">
            <v>10</v>
          </cell>
          <cell r="F131">
            <v>10</v>
          </cell>
          <cell r="G131">
            <v>0</v>
          </cell>
          <cell r="H131">
            <v>3</v>
          </cell>
        </row>
        <row r="132">
          <cell r="A132" t="str">
            <v>38200</v>
          </cell>
          <cell r="B132">
            <v>8200</v>
          </cell>
          <cell r="C132" t="str">
            <v>君塚</v>
          </cell>
          <cell r="D132">
            <v>16</v>
          </cell>
          <cell r="E132">
            <v>33</v>
          </cell>
          <cell r="F132">
            <v>18</v>
          </cell>
          <cell r="G132">
            <v>15</v>
          </cell>
          <cell r="H132">
            <v>3</v>
          </cell>
        </row>
        <row r="133">
          <cell r="A133" t="str">
            <v>38251</v>
          </cell>
          <cell r="B133">
            <v>8251</v>
          </cell>
          <cell r="C133" t="str">
            <v>君塚１丁目</v>
          </cell>
          <cell r="D133">
            <v>687</v>
          </cell>
          <cell r="E133">
            <v>1490</v>
          </cell>
          <cell r="F133">
            <v>790</v>
          </cell>
          <cell r="G133">
            <v>700</v>
          </cell>
          <cell r="H133">
            <v>3</v>
          </cell>
        </row>
        <row r="134">
          <cell r="A134" t="str">
            <v>38252</v>
          </cell>
          <cell r="B134">
            <v>8252</v>
          </cell>
          <cell r="C134" t="str">
            <v>君塚２丁目</v>
          </cell>
          <cell r="D134">
            <v>439</v>
          </cell>
          <cell r="E134">
            <v>863</v>
          </cell>
          <cell r="F134">
            <v>465</v>
          </cell>
          <cell r="G134">
            <v>398</v>
          </cell>
          <cell r="H134">
            <v>3</v>
          </cell>
        </row>
        <row r="135">
          <cell r="A135" t="str">
            <v>38253</v>
          </cell>
          <cell r="B135">
            <v>8253</v>
          </cell>
          <cell r="C135" t="str">
            <v>君塚３丁目</v>
          </cell>
          <cell r="D135">
            <v>503</v>
          </cell>
          <cell r="E135">
            <v>1057</v>
          </cell>
          <cell r="F135">
            <v>585</v>
          </cell>
          <cell r="G135">
            <v>472</v>
          </cell>
          <cell r="H135">
            <v>3</v>
          </cell>
        </row>
        <row r="136">
          <cell r="A136" t="str">
            <v>38254</v>
          </cell>
          <cell r="B136">
            <v>8254</v>
          </cell>
          <cell r="C136" t="str">
            <v>君塚４丁目</v>
          </cell>
          <cell r="D136">
            <v>409</v>
          </cell>
          <cell r="E136">
            <v>810</v>
          </cell>
          <cell r="F136">
            <v>461</v>
          </cell>
          <cell r="G136">
            <v>349</v>
          </cell>
          <cell r="H136">
            <v>3</v>
          </cell>
        </row>
        <row r="137">
          <cell r="A137" t="str">
            <v>38255</v>
          </cell>
          <cell r="B137">
            <v>8255</v>
          </cell>
          <cell r="C137" t="str">
            <v>君塚５丁目</v>
          </cell>
          <cell r="D137">
            <v>855</v>
          </cell>
          <cell r="E137">
            <v>1777</v>
          </cell>
          <cell r="F137">
            <v>926</v>
          </cell>
          <cell r="G137">
            <v>851</v>
          </cell>
          <cell r="H137">
            <v>3</v>
          </cell>
        </row>
        <row r="138">
          <cell r="A138" t="str">
            <v>38301</v>
          </cell>
          <cell r="B138">
            <v>8301</v>
          </cell>
          <cell r="C138" t="str">
            <v>白金町１丁目</v>
          </cell>
          <cell r="D138">
            <v>262</v>
          </cell>
          <cell r="E138">
            <v>398</v>
          </cell>
          <cell r="F138">
            <v>247</v>
          </cell>
          <cell r="G138">
            <v>151</v>
          </cell>
          <cell r="H138">
            <v>3</v>
          </cell>
        </row>
        <row r="139">
          <cell r="A139" t="str">
            <v>38302</v>
          </cell>
          <cell r="B139">
            <v>8302</v>
          </cell>
          <cell r="C139" t="str">
            <v>白金町２丁目</v>
          </cell>
          <cell r="D139">
            <v>217</v>
          </cell>
          <cell r="E139">
            <v>442</v>
          </cell>
          <cell r="F139">
            <v>249</v>
          </cell>
          <cell r="G139">
            <v>193</v>
          </cell>
          <cell r="H139">
            <v>3</v>
          </cell>
        </row>
        <row r="140">
          <cell r="A140" t="str">
            <v>38303</v>
          </cell>
          <cell r="B140">
            <v>8303</v>
          </cell>
          <cell r="C140" t="str">
            <v>白金町３丁目</v>
          </cell>
          <cell r="D140">
            <v>147</v>
          </cell>
          <cell r="E140">
            <v>303</v>
          </cell>
          <cell r="F140">
            <v>177</v>
          </cell>
          <cell r="G140">
            <v>126</v>
          </cell>
          <cell r="H140">
            <v>3</v>
          </cell>
        </row>
        <row r="141">
          <cell r="A141" t="str">
            <v>38304</v>
          </cell>
          <cell r="B141">
            <v>8304</v>
          </cell>
          <cell r="C141" t="str">
            <v>白金町４丁目</v>
          </cell>
          <cell r="D141">
            <v>314</v>
          </cell>
          <cell r="E141">
            <v>572</v>
          </cell>
          <cell r="F141">
            <v>324</v>
          </cell>
          <cell r="G141">
            <v>248</v>
          </cell>
          <cell r="H141">
            <v>3</v>
          </cell>
        </row>
        <row r="142">
          <cell r="A142" t="str">
            <v>38305</v>
          </cell>
          <cell r="B142">
            <v>8305</v>
          </cell>
          <cell r="C142" t="str">
            <v>白金町５丁目</v>
          </cell>
          <cell r="D142">
            <v>118</v>
          </cell>
          <cell r="E142">
            <v>226</v>
          </cell>
          <cell r="F142">
            <v>130</v>
          </cell>
          <cell r="G142">
            <v>96</v>
          </cell>
          <cell r="H142">
            <v>3</v>
          </cell>
        </row>
        <row r="143">
          <cell r="A143" t="str">
            <v>38306</v>
          </cell>
          <cell r="B143">
            <v>8306</v>
          </cell>
          <cell r="C143" t="str">
            <v>白金町６丁目</v>
          </cell>
          <cell r="D143">
            <v>85</v>
          </cell>
          <cell r="E143">
            <v>151</v>
          </cell>
          <cell r="F143">
            <v>87</v>
          </cell>
          <cell r="G143">
            <v>64</v>
          </cell>
          <cell r="H143">
            <v>3</v>
          </cell>
        </row>
        <row r="144">
          <cell r="A144" t="str">
            <v>39100</v>
          </cell>
          <cell r="B144">
            <v>9100</v>
          </cell>
          <cell r="C144" t="str">
            <v>宮原</v>
          </cell>
          <cell r="D144">
            <v>8</v>
          </cell>
          <cell r="E144">
            <v>19</v>
          </cell>
          <cell r="F144">
            <v>10</v>
          </cell>
          <cell r="G144">
            <v>9</v>
          </cell>
          <cell r="H144">
            <v>3</v>
          </cell>
        </row>
        <row r="145">
          <cell r="A145" t="str">
            <v>330101</v>
          </cell>
          <cell r="B145">
            <v>30101</v>
          </cell>
          <cell r="C145" t="str">
            <v>国分寺台中央１丁目</v>
          </cell>
          <cell r="D145">
            <v>292</v>
          </cell>
          <cell r="E145">
            <v>676</v>
          </cell>
          <cell r="F145">
            <v>338</v>
          </cell>
          <cell r="G145">
            <v>338</v>
          </cell>
          <cell r="H145">
            <v>3</v>
          </cell>
        </row>
        <row r="146">
          <cell r="A146" t="str">
            <v>330102</v>
          </cell>
          <cell r="B146">
            <v>30102</v>
          </cell>
          <cell r="C146" t="str">
            <v>国分寺台中央２丁目</v>
          </cell>
          <cell r="D146">
            <v>334</v>
          </cell>
          <cell r="E146">
            <v>792</v>
          </cell>
          <cell r="F146">
            <v>412</v>
          </cell>
          <cell r="G146">
            <v>380</v>
          </cell>
          <cell r="H146">
            <v>3</v>
          </cell>
        </row>
        <row r="147">
          <cell r="A147" t="str">
            <v>330103</v>
          </cell>
          <cell r="B147">
            <v>30103</v>
          </cell>
          <cell r="C147" t="str">
            <v>国分寺台中央３丁目</v>
          </cell>
          <cell r="D147">
            <v>262</v>
          </cell>
          <cell r="E147">
            <v>532</v>
          </cell>
          <cell r="F147">
            <v>293</v>
          </cell>
          <cell r="G147">
            <v>239</v>
          </cell>
          <cell r="H147">
            <v>3</v>
          </cell>
        </row>
        <row r="148">
          <cell r="A148" t="str">
            <v>330104</v>
          </cell>
          <cell r="B148">
            <v>30104</v>
          </cell>
          <cell r="C148" t="str">
            <v>国分寺台中央４丁目</v>
          </cell>
          <cell r="D148">
            <v>241</v>
          </cell>
          <cell r="E148">
            <v>555</v>
          </cell>
          <cell r="F148">
            <v>285</v>
          </cell>
          <cell r="G148">
            <v>270</v>
          </cell>
          <cell r="H148">
            <v>3</v>
          </cell>
        </row>
        <row r="149">
          <cell r="A149" t="str">
            <v>330105</v>
          </cell>
          <cell r="B149">
            <v>30105</v>
          </cell>
          <cell r="C149" t="str">
            <v>国分寺台中央５丁目</v>
          </cell>
          <cell r="D149">
            <v>256</v>
          </cell>
          <cell r="E149">
            <v>674</v>
          </cell>
          <cell r="F149">
            <v>359</v>
          </cell>
          <cell r="G149">
            <v>315</v>
          </cell>
          <cell r="H149">
            <v>3</v>
          </cell>
        </row>
        <row r="150">
          <cell r="A150" t="str">
            <v>330106</v>
          </cell>
          <cell r="B150">
            <v>30106</v>
          </cell>
          <cell r="C150" t="str">
            <v>国分寺台中央６丁目</v>
          </cell>
          <cell r="D150">
            <v>229</v>
          </cell>
          <cell r="E150">
            <v>582</v>
          </cell>
          <cell r="F150">
            <v>269</v>
          </cell>
          <cell r="G150">
            <v>313</v>
          </cell>
          <cell r="H150">
            <v>3</v>
          </cell>
        </row>
        <row r="151">
          <cell r="A151" t="str">
            <v>330107</v>
          </cell>
          <cell r="B151">
            <v>30107</v>
          </cell>
          <cell r="C151" t="str">
            <v>国分寺台中央７丁目</v>
          </cell>
          <cell r="D151">
            <v>323</v>
          </cell>
          <cell r="E151">
            <v>745</v>
          </cell>
          <cell r="F151">
            <v>380</v>
          </cell>
          <cell r="G151">
            <v>365</v>
          </cell>
          <cell r="H151">
            <v>3</v>
          </cell>
        </row>
        <row r="152">
          <cell r="A152" t="str">
            <v>330201</v>
          </cell>
          <cell r="B152">
            <v>30201</v>
          </cell>
          <cell r="C152" t="str">
            <v>東国分寺台１丁目</v>
          </cell>
          <cell r="D152">
            <v>335</v>
          </cell>
          <cell r="E152">
            <v>693</v>
          </cell>
          <cell r="F152">
            <v>369</v>
          </cell>
          <cell r="G152">
            <v>324</v>
          </cell>
          <cell r="H152">
            <v>3</v>
          </cell>
        </row>
        <row r="153">
          <cell r="A153" t="str">
            <v>330202</v>
          </cell>
          <cell r="B153">
            <v>30202</v>
          </cell>
          <cell r="C153" t="str">
            <v>東国分寺台２丁目</v>
          </cell>
          <cell r="D153">
            <v>187</v>
          </cell>
          <cell r="E153">
            <v>459</v>
          </cell>
          <cell r="F153">
            <v>221</v>
          </cell>
          <cell r="G153">
            <v>238</v>
          </cell>
          <cell r="H153">
            <v>3</v>
          </cell>
        </row>
        <row r="154">
          <cell r="A154" t="str">
            <v>330203</v>
          </cell>
          <cell r="B154">
            <v>30203</v>
          </cell>
          <cell r="C154" t="str">
            <v>東国分寺台３丁目</v>
          </cell>
          <cell r="D154">
            <v>197</v>
          </cell>
          <cell r="E154">
            <v>492</v>
          </cell>
          <cell r="F154">
            <v>249</v>
          </cell>
          <cell r="G154">
            <v>243</v>
          </cell>
          <cell r="H154">
            <v>3</v>
          </cell>
        </row>
        <row r="155">
          <cell r="A155" t="str">
            <v>330204</v>
          </cell>
          <cell r="B155">
            <v>30204</v>
          </cell>
          <cell r="C155" t="str">
            <v>東国分寺台４丁目</v>
          </cell>
          <cell r="D155">
            <v>159</v>
          </cell>
          <cell r="E155">
            <v>375</v>
          </cell>
          <cell r="F155">
            <v>197</v>
          </cell>
          <cell r="G155">
            <v>178</v>
          </cell>
          <cell r="H155">
            <v>3</v>
          </cell>
        </row>
        <row r="156">
          <cell r="A156" t="str">
            <v>330205</v>
          </cell>
          <cell r="B156">
            <v>30205</v>
          </cell>
          <cell r="C156" t="str">
            <v>東国分寺台５丁目</v>
          </cell>
          <cell r="D156">
            <v>205</v>
          </cell>
          <cell r="E156">
            <v>443</v>
          </cell>
          <cell r="F156">
            <v>226</v>
          </cell>
          <cell r="G156">
            <v>217</v>
          </cell>
          <cell r="H156">
            <v>3</v>
          </cell>
        </row>
        <row r="157">
          <cell r="A157" t="str">
            <v>330301</v>
          </cell>
          <cell r="B157">
            <v>30301</v>
          </cell>
          <cell r="C157" t="str">
            <v>西国分寺台１丁目</v>
          </cell>
          <cell r="D157">
            <v>339</v>
          </cell>
          <cell r="E157">
            <v>725</v>
          </cell>
          <cell r="F157">
            <v>372</v>
          </cell>
          <cell r="G157">
            <v>353</v>
          </cell>
          <cell r="H157">
            <v>3</v>
          </cell>
        </row>
        <row r="158">
          <cell r="A158" t="str">
            <v>330302</v>
          </cell>
          <cell r="B158">
            <v>30302</v>
          </cell>
          <cell r="C158" t="str">
            <v>西国分寺台２丁目</v>
          </cell>
          <cell r="D158">
            <v>366</v>
          </cell>
          <cell r="E158">
            <v>871</v>
          </cell>
          <cell r="F158">
            <v>459</v>
          </cell>
          <cell r="G158">
            <v>412</v>
          </cell>
          <cell r="H158">
            <v>3</v>
          </cell>
        </row>
        <row r="159">
          <cell r="A159" t="str">
            <v>330401</v>
          </cell>
          <cell r="B159">
            <v>30401</v>
          </cell>
          <cell r="C159" t="str">
            <v>南国分寺台１丁目</v>
          </cell>
          <cell r="D159">
            <v>173</v>
          </cell>
          <cell r="E159">
            <v>421</v>
          </cell>
          <cell r="F159">
            <v>201</v>
          </cell>
          <cell r="G159">
            <v>220</v>
          </cell>
          <cell r="H159">
            <v>3</v>
          </cell>
        </row>
        <row r="160">
          <cell r="A160" t="str">
            <v>330402</v>
          </cell>
          <cell r="B160">
            <v>30402</v>
          </cell>
          <cell r="C160" t="str">
            <v>南国分寺台２丁目</v>
          </cell>
          <cell r="D160">
            <v>169</v>
          </cell>
          <cell r="E160">
            <v>423</v>
          </cell>
          <cell r="F160">
            <v>214</v>
          </cell>
          <cell r="G160">
            <v>209</v>
          </cell>
          <cell r="H160">
            <v>3</v>
          </cell>
        </row>
        <row r="161">
          <cell r="A161" t="str">
            <v>330403</v>
          </cell>
          <cell r="B161">
            <v>30403</v>
          </cell>
          <cell r="C161" t="str">
            <v>南国分寺台３丁目</v>
          </cell>
          <cell r="D161">
            <v>190</v>
          </cell>
          <cell r="E161">
            <v>441</v>
          </cell>
          <cell r="F161">
            <v>204</v>
          </cell>
          <cell r="G161">
            <v>237</v>
          </cell>
          <cell r="H161">
            <v>3</v>
          </cell>
        </row>
        <row r="162">
          <cell r="A162" t="str">
            <v>330404</v>
          </cell>
          <cell r="B162">
            <v>30404</v>
          </cell>
          <cell r="C162" t="str">
            <v>南国分寺台４丁目</v>
          </cell>
          <cell r="D162">
            <v>210</v>
          </cell>
          <cell r="E162">
            <v>421</v>
          </cell>
          <cell r="F162">
            <v>205</v>
          </cell>
          <cell r="G162">
            <v>216</v>
          </cell>
          <cell r="H162">
            <v>3</v>
          </cell>
        </row>
        <row r="163">
          <cell r="A163" t="str">
            <v>330405</v>
          </cell>
          <cell r="B163">
            <v>30405</v>
          </cell>
          <cell r="C163" t="str">
            <v>南国分寺台５丁目</v>
          </cell>
          <cell r="D163">
            <v>234</v>
          </cell>
          <cell r="E163">
            <v>545</v>
          </cell>
          <cell r="F163">
            <v>268</v>
          </cell>
          <cell r="G163">
            <v>277</v>
          </cell>
          <cell r="H163">
            <v>3</v>
          </cell>
        </row>
        <row r="164">
          <cell r="A164" t="str">
            <v>330501</v>
          </cell>
          <cell r="B164">
            <v>30501</v>
          </cell>
          <cell r="C164" t="str">
            <v>北国分寺台１丁目</v>
          </cell>
          <cell r="D164">
            <v>276</v>
          </cell>
          <cell r="E164">
            <v>664</v>
          </cell>
          <cell r="F164">
            <v>331</v>
          </cell>
          <cell r="G164">
            <v>333</v>
          </cell>
          <cell r="H164">
            <v>3</v>
          </cell>
        </row>
        <row r="165">
          <cell r="A165" t="str">
            <v>330502</v>
          </cell>
          <cell r="B165">
            <v>30502</v>
          </cell>
          <cell r="C165" t="str">
            <v>北国分寺台２丁目</v>
          </cell>
          <cell r="D165">
            <v>273</v>
          </cell>
          <cell r="E165">
            <v>631</v>
          </cell>
          <cell r="F165">
            <v>318</v>
          </cell>
          <cell r="G165">
            <v>313</v>
          </cell>
          <cell r="H165">
            <v>3</v>
          </cell>
        </row>
        <row r="166">
          <cell r="A166" t="str">
            <v>330503</v>
          </cell>
          <cell r="B166">
            <v>30503</v>
          </cell>
          <cell r="C166" t="str">
            <v>北国分寺台３丁目</v>
          </cell>
          <cell r="D166">
            <v>218</v>
          </cell>
          <cell r="E166">
            <v>512</v>
          </cell>
          <cell r="F166">
            <v>256</v>
          </cell>
          <cell r="G166">
            <v>256</v>
          </cell>
          <cell r="H166">
            <v>3</v>
          </cell>
        </row>
        <row r="167">
          <cell r="A167" t="str">
            <v>330504</v>
          </cell>
          <cell r="B167">
            <v>30504</v>
          </cell>
          <cell r="C167" t="str">
            <v>北国分寺台４丁目</v>
          </cell>
          <cell r="D167">
            <v>463</v>
          </cell>
          <cell r="E167">
            <v>1094</v>
          </cell>
          <cell r="F167">
            <v>559</v>
          </cell>
          <cell r="G167">
            <v>535</v>
          </cell>
          <cell r="H167">
            <v>3</v>
          </cell>
        </row>
        <row r="168">
          <cell r="A168" t="str">
            <v>330505</v>
          </cell>
          <cell r="B168">
            <v>30505</v>
          </cell>
          <cell r="C168" t="str">
            <v>北国分寺台５丁目</v>
          </cell>
          <cell r="D168">
            <v>252</v>
          </cell>
          <cell r="E168">
            <v>595</v>
          </cell>
          <cell r="F168">
            <v>296</v>
          </cell>
          <cell r="G168">
            <v>299</v>
          </cell>
          <cell r="H168">
            <v>3</v>
          </cell>
        </row>
        <row r="169">
          <cell r="A169" t="str">
            <v>330601</v>
          </cell>
          <cell r="B169">
            <v>30601</v>
          </cell>
          <cell r="C169" t="str">
            <v>諏訪１丁目</v>
          </cell>
          <cell r="D169">
            <v>206</v>
          </cell>
          <cell r="E169">
            <v>530</v>
          </cell>
          <cell r="F169">
            <v>268</v>
          </cell>
          <cell r="G169">
            <v>262</v>
          </cell>
          <cell r="H169">
            <v>3</v>
          </cell>
        </row>
        <row r="170">
          <cell r="A170" t="str">
            <v>330602</v>
          </cell>
          <cell r="B170">
            <v>30602</v>
          </cell>
          <cell r="C170" t="str">
            <v>諏訪２丁目</v>
          </cell>
          <cell r="D170">
            <v>160</v>
          </cell>
          <cell r="E170">
            <v>453</v>
          </cell>
          <cell r="F170">
            <v>230</v>
          </cell>
          <cell r="G170">
            <v>223</v>
          </cell>
          <cell r="H170">
            <v>3</v>
          </cell>
        </row>
        <row r="171">
          <cell r="A171" t="str">
            <v>330701</v>
          </cell>
          <cell r="B171">
            <v>30701</v>
          </cell>
          <cell r="C171" t="str">
            <v>山田橋１丁目</v>
          </cell>
          <cell r="D171">
            <v>304</v>
          </cell>
          <cell r="E171">
            <v>659</v>
          </cell>
          <cell r="F171">
            <v>342</v>
          </cell>
          <cell r="G171">
            <v>317</v>
          </cell>
          <cell r="H171">
            <v>3</v>
          </cell>
        </row>
        <row r="172">
          <cell r="A172" t="str">
            <v>330702</v>
          </cell>
          <cell r="B172">
            <v>30702</v>
          </cell>
          <cell r="C172" t="str">
            <v>山田橋２丁目</v>
          </cell>
          <cell r="D172">
            <v>195</v>
          </cell>
          <cell r="E172">
            <v>457</v>
          </cell>
          <cell r="F172">
            <v>233</v>
          </cell>
          <cell r="G172">
            <v>224</v>
          </cell>
          <cell r="H172">
            <v>3</v>
          </cell>
        </row>
        <row r="173">
          <cell r="A173" t="str">
            <v>330703</v>
          </cell>
          <cell r="B173">
            <v>30703</v>
          </cell>
          <cell r="C173" t="str">
            <v>山田橋３丁目</v>
          </cell>
          <cell r="D173">
            <v>211</v>
          </cell>
          <cell r="E173">
            <v>514</v>
          </cell>
          <cell r="F173">
            <v>260</v>
          </cell>
          <cell r="G173">
            <v>254</v>
          </cell>
          <cell r="H173">
            <v>3</v>
          </cell>
        </row>
        <row r="174">
          <cell r="A174" t="str">
            <v>330801</v>
          </cell>
          <cell r="B174">
            <v>30801</v>
          </cell>
          <cell r="C174" t="str">
            <v>西広１丁目</v>
          </cell>
          <cell r="D174">
            <v>303</v>
          </cell>
          <cell r="E174">
            <v>826</v>
          </cell>
          <cell r="F174">
            <v>409</v>
          </cell>
          <cell r="G174">
            <v>417</v>
          </cell>
          <cell r="H174">
            <v>3</v>
          </cell>
        </row>
        <row r="175">
          <cell r="A175" t="str">
            <v>330802</v>
          </cell>
          <cell r="B175">
            <v>30802</v>
          </cell>
          <cell r="C175" t="str">
            <v>西広２丁目</v>
          </cell>
          <cell r="D175">
            <v>212</v>
          </cell>
          <cell r="E175">
            <v>533</v>
          </cell>
          <cell r="F175">
            <v>269</v>
          </cell>
          <cell r="G175">
            <v>264</v>
          </cell>
          <cell r="H175">
            <v>3</v>
          </cell>
        </row>
        <row r="176">
          <cell r="A176" t="str">
            <v>330803</v>
          </cell>
          <cell r="B176">
            <v>30803</v>
          </cell>
          <cell r="C176" t="str">
            <v>西広３丁目</v>
          </cell>
          <cell r="D176">
            <v>177</v>
          </cell>
          <cell r="E176">
            <v>411</v>
          </cell>
          <cell r="F176">
            <v>195</v>
          </cell>
          <cell r="G176">
            <v>216</v>
          </cell>
          <cell r="H176">
            <v>3</v>
          </cell>
        </row>
        <row r="177">
          <cell r="A177" t="str">
            <v>330804</v>
          </cell>
          <cell r="B177">
            <v>30804</v>
          </cell>
          <cell r="C177" t="str">
            <v>西広４丁目</v>
          </cell>
          <cell r="D177">
            <v>186</v>
          </cell>
          <cell r="E177">
            <v>458</v>
          </cell>
          <cell r="F177">
            <v>222</v>
          </cell>
          <cell r="G177">
            <v>236</v>
          </cell>
          <cell r="H177">
            <v>3</v>
          </cell>
        </row>
        <row r="178">
          <cell r="A178" t="str">
            <v>330805</v>
          </cell>
          <cell r="B178">
            <v>30805</v>
          </cell>
          <cell r="C178" t="str">
            <v>西広５丁目</v>
          </cell>
          <cell r="D178">
            <v>223</v>
          </cell>
          <cell r="E178">
            <v>590</v>
          </cell>
          <cell r="F178">
            <v>301</v>
          </cell>
          <cell r="G178">
            <v>289</v>
          </cell>
          <cell r="H178">
            <v>3</v>
          </cell>
        </row>
        <row r="179">
          <cell r="A179" t="str">
            <v>330806</v>
          </cell>
          <cell r="B179">
            <v>30806</v>
          </cell>
          <cell r="C179" t="str">
            <v>西広６丁目</v>
          </cell>
          <cell r="D179">
            <v>465</v>
          </cell>
          <cell r="E179">
            <v>1096</v>
          </cell>
          <cell r="F179">
            <v>555</v>
          </cell>
          <cell r="G179">
            <v>541</v>
          </cell>
          <cell r="H179">
            <v>3</v>
          </cell>
        </row>
        <row r="180">
          <cell r="A180" t="str">
            <v>330901</v>
          </cell>
          <cell r="B180">
            <v>30901</v>
          </cell>
          <cell r="C180" t="str">
            <v>惣社１丁目</v>
          </cell>
          <cell r="D180">
            <v>208</v>
          </cell>
          <cell r="E180">
            <v>499</v>
          </cell>
          <cell r="F180">
            <v>254</v>
          </cell>
          <cell r="G180">
            <v>245</v>
          </cell>
          <cell r="H180">
            <v>3</v>
          </cell>
        </row>
        <row r="181">
          <cell r="A181" t="str">
            <v>330902</v>
          </cell>
          <cell r="B181">
            <v>30902</v>
          </cell>
          <cell r="C181" t="str">
            <v>惣社２丁目</v>
          </cell>
          <cell r="D181">
            <v>168</v>
          </cell>
          <cell r="E181">
            <v>398</v>
          </cell>
          <cell r="F181">
            <v>197</v>
          </cell>
          <cell r="G181">
            <v>201</v>
          </cell>
          <cell r="H181">
            <v>3</v>
          </cell>
        </row>
        <row r="182">
          <cell r="A182" t="str">
            <v>330903</v>
          </cell>
          <cell r="B182">
            <v>30903</v>
          </cell>
          <cell r="C182" t="str">
            <v>惣社３丁目</v>
          </cell>
          <cell r="D182">
            <v>222</v>
          </cell>
          <cell r="E182">
            <v>526</v>
          </cell>
          <cell r="F182">
            <v>263</v>
          </cell>
          <cell r="G182">
            <v>263</v>
          </cell>
          <cell r="H182">
            <v>3</v>
          </cell>
        </row>
        <row r="183">
          <cell r="A183" t="str">
            <v>330904</v>
          </cell>
          <cell r="B183">
            <v>30904</v>
          </cell>
          <cell r="C183" t="str">
            <v>惣社４丁目</v>
          </cell>
          <cell r="D183">
            <v>171</v>
          </cell>
          <cell r="E183">
            <v>429</v>
          </cell>
          <cell r="F183">
            <v>225</v>
          </cell>
          <cell r="G183">
            <v>204</v>
          </cell>
          <cell r="H183">
            <v>3</v>
          </cell>
        </row>
        <row r="184">
          <cell r="A184" t="str">
            <v>330905</v>
          </cell>
          <cell r="B184">
            <v>30905</v>
          </cell>
          <cell r="C184" t="str">
            <v>惣社５丁目</v>
          </cell>
          <cell r="D184">
            <v>236</v>
          </cell>
          <cell r="E184">
            <v>663</v>
          </cell>
          <cell r="F184">
            <v>320</v>
          </cell>
          <cell r="G184">
            <v>343</v>
          </cell>
          <cell r="H184">
            <v>3</v>
          </cell>
        </row>
        <row r="185">
          <cell r="A185" t="str">
            <v>331001</v>
          </cell>
          <cell r="B185">
            <v>31001</v>
          </cell>
          <cell r="C185" t="str">
            <v>加茂１丁目</v>
          </cell>
          <cell r="D185">
            <v>197</v>
          </cell>
          <cell r="E185">
            <v>456</v>
          </cell>
          <cell r="F185">
            <v>232</v>
          </cell>
          <cell r="G185">
            <v>224</v>
          </cell>
          <cell r="H185">
            <v>3</v>
          </cell>
        </row>
        <row r="186">
          <cell r="A186" t="str">
            <v>331002</v>
          </cell>
          <cell r="B186">
            <v>31002</v>
          </cell>
          <cell r="C186" t="str">
            <v>加茂２丁目</v>
          </cell>
          <cell r="D186">
            <v>159</v>
          </cell>
          <cell r="E186">
            <v>388</v>
          </cell>
          <cell r="F186">
            <v>191</v>
          </cell>
          <cell r="G186">
            <v>197</v>
          </cell>
          <cell r="H186">
            <v>3</v>
          </cell>
        </row>
        <row r="187">
          <cell r="A187" t="str">
            <v>331101</v>
          </cell>
          <cell r="B187">
            <v>31101</v>
          </cell>
          <cell r="C187" t="str">
            <v>根田１丁目</v>
          </cell>
          <cell r="D187">
            <v>163</v>
          </cell>
          <cell r="E187">
            <v>380</v>
          </cell>
          <cell r="F187">
            <v>191</v>
          </cell>
          <cell r="G187">
            <v>189</v>
          </cell>
          <cell r="H187">
            <v>3</v>
          </cell>
        </row>
        <row r="188">
          <cell r="A188" t="str">
            <v>331102</v>
          </cell>
          <cell r="B188">
            <v>31102</v>
          </cell>
          <cell r="C188" t="str">
            <v>根田２丁目</v>
          </cell>
          <cell r="D188">
            <v>117</v>
          </cell>
          <cell r="E188">
            <v>221</v>
          </cell>
          <cell r="F188">
            <v>129</v>
          </cell>
          <cell r="G188">
            <v>92</v>
          </cell>
          <cell r="H188">
            <v>3</v>
          </cell>
        </row>
        <row r="189">
          <cell r="A189" t="str">
            <v>331103</v>
          </cell>
          <cell r="B189">
            <v>31103</v>
          </cell>
          <cell r="C189" t="str">
            <v>根田３丁目</v>
          </cell>
          <cell r="D189">
            <v>273</v>
          </cell>
          <cell r="E189">
            <v>571</v>
          </cell>
          <cell r="F189">
            <v>302</v>
          </cell>
          <cell r="G189">
            <v>269</v>
          </cell>
          <cell r="H189">
            <v>3</v>
          </cell>
        </row>
        <row r="190">
          <cell r="A190" t="str">
            <v>331104</v>
          </cell>
          <cell r="B190">
            <v>31104</v>
          </cell>
          <cell r="C190" t="str">
            <v>根田４丁目</v>
          </cell>
          <cell r="D190">
            <v>165</v>
          </cell>
          <cell r="E190">
            <v>415</v>
          </cell>
          <cell r="F190">
            <v>207</v>
          </cell>
          <cell r="G190">
            <v>208</v>
          </cell>
          <cell r="H190">
            <v>3</v>
          </cell>
        </row>
        <row r="191">
          <cell r="A191" t="str">
            <v>48400</v>
          </cell>
          <cell r="B191">
            <v>8400</v>
          </cell>
          <cell r="C191" t="str">
            <v>山倉</v>
          </cell>
          <cell r="D191">
            <v>222</v>
          </cell>
          <cell r="E191">
            <v>487</v>
          </cell>
          <cell r="F191">
            <v>258</v>
          </cell>
          <cell r="G191">
            <v>229</v>
          </cell>
          <cell r="H191">
            <v>4</v>
          </cell>
        </row>
        <row r="192">
          <cell r="A192" t="str">
            <v>48500</v>
          </cell>
          <cell r="B192">
            <v>8500</v>
          </cell>
          <cell r="C192" t="str">
            <v>福増</v>
          </cell>
          <cell r="D192">
            <v>293</v>
          </cell>
          <cell r="E192">
            <v>719</v>
          </cell>
          <cell r="F192">
            <v>369</v>
          </cell>
          <cell r="G192">
            <v>350</v>
          </cell>
          <cell r="H192">
            <v>4</v>
          </cell>
        </row>
        <row r="193">
          <cell r="A193" t="str">
            <v>48600</v>
          </cell>
          <cell r="B193">
            <v>8600</v>
          </cell>
          <cell r="C193" t="str">
            <v>海士有木</v>
          </cell>
          <cell r="D193">
            <v>528</v>
          </cell>
          <cell r="E193">
            <v>1280</v>
          </cell>
          <cell r="F193">
            <v>651</v>
          </cell>
          <cell r="G193">
            <v>629</v>
          </cell>
          <cell r="H193">
            <v>4</v>
          </cell>
        </row>
        <row r="194">
          <cell r="A194" t="str">
            <v>48700</v>
          </cell>
          <cell r="B194">
            <v>8700</v>
          </cell>
          <cell r="C194" t="str">
            <v>大坪</v>
          </cell>
          <cell r="D194">
            <v>250</v>
          </cell>
          <cell r="E194">
            <v>586</v>
          </cell>
          <cell r="F194">
            <v>318</v>
          </cell>
          <cell r="G194">
            <v>268</v>
          </cell>
          <cell r="H194">
            <v>4</v>
          </cell>
        </row>
        <row r="195">
          <cell r="A195" t="str">
            <v>48800</v>
          </cell>
          <cell r="B195">
            <v>8800</v>
          </cell>
          <cell r="C195" t="str">
            <v>新生</v>
          </cell>
          <cell r="D195">
            <v>90</v>
          </cell>
          <cell r="E195">
            <v>239</v>
          </cell>
          <cell r="F195">
            <v>129</v>
          </cell>
          <cell r="G195">
            <v>110</v>
          </cell>
          <cell r="H195">
            <v>4</v>
          </cell>
        </row>
        <row r="196">
          <cell r="A196" t="str">
            <v>48900</v>
          </cell>
          <cell r="B196">
            <v>8900</v>
          </cell>
          <cell r="C196" t="str">
            <v>権現堂</v>
          </cell>
          <cell r="D196">
            <v>86</v>
          </cell>
          <cell r="E196">
            <v>231</v>
          </cell>
          <cell r="F196">
            <v>116</v>
          </cell>
          <cell r="G196">
            <v>115</v>
          </cell>
          <cell r="H196">
            <v>4</v>
          </cell>
        </row>
        <row r="197">
          <cell r="A197" t="str">
            <v>49000</v>
          </cell>
          <cell r="B197">
            <v>9000</v>
          </cell>
          <cell r="C197" t="str">
            <v>糸久</v>
          </cell>
          <cell r="D197">
            <v>33</v>
          </cell>
          <cell r="E197">
            <v>91</v>
          </cell>
          <cell r="F197">
            <v>48</v>
          </cell>
          <cell r="G197">
            <v>43</v>
          </cell>
          <cell r="H197">
            <v>4</v>
          </cell>
        </row>
        <row r="198">
          <cell r="A198" t="str">
            <v>49100</v>
          </cell>
          <cell r="B198">
            <v>9100</v>
          </cell>
          <cell r="C198" t="str">
            <v>宮原</v>
          </cell>
          <cell r="D198">
            <v>87</v>
          </cell>
          <cell r="E198">
            <v>193</v>
          </cell>
          <cell r="F198">
            <v>94</v>
          </cell>
          <cell r="G198">
            <v>99</v>
          </cell>
          <cell r="H198">
            <v>4</v>
          </cell>
        </row>
        <row r="199">
          <cell r="A199" t="str">
            <v>49200</v>
          </cell>
          <cell r="B199">
            <v>9200</v>
          </cell>
          <cell r="C199" t="str">
            <v>分目</v>
          </cell>
          <cell r="D199">
            <v>79</v>
          </cell>
          <cell r="E199">
            <v>212</v>
          </cell>
          <cell r="F199">
            <v>107</v>
          </cell>
          <cell r="G199">
            <v>105</v>
          </cell>
          <cell r="H199">
            <v>4</v>
          </cell>
        </row>
        <row r="200">
          <cell r="A200" t="str">
            <v>49300</v>
          </cell>
          <cell r="B200">
            <v>9300</v>
          </cell>
          <cell r="C200" t="str">
            <v>浅井小向</v>
          </cell>
          <cell r="D200">
            <v>56</v>
          </cell>
          <cell r="E200">
            <v>168</v>
          </cell>
          <cell r="F200">
            <v>77</v>
          </cell>
          <cell r="G200">
            <v>91</v>
          </cell>
          <cell r="H200">
            <v>4</v>
          </cell>
        </row>
        <row r="201">
          <cell r="A201" t="str">
            <v>49400</v>
          </cell>
          <cell r="B201">
            <v>9400</v>
          </cell>
          <cell r="C201" t="str">
            <v>相川</v>
          </cell>
          <cell r="D201">
            <v>42</v>
          </cell>
          <cell r="E201">
            <v>90</v>
          </cell>
          <cell r="F201">
            <v>49</v>
          </cell>
          <cell r="G201">
            <v>41</v>
          </cell>
          <cell r="H201">
            <v>4</v>
          </cell>
        </row>
        <row r="202">
          <cell r="A202" t="str">
            <v>49500</v>
          </cell>
          <cell r="B202">
            <v>9500</v>
          </cell>
          <cell r="C202" t="str">
            <v>新堀</v>
          </cell>
          <cell r="D202">
            <v>266</v>
          </cell>
          <cell r="E202">
            <v>579</v>
          </cell>
          <cell r="F202">
            <v>277</v>
          </cell>
          <cell r="G202">
            <v>302</v>
          </cell>
          <cell r="H202">
            <v>4</v>
          </cell>
        </row>
        <row r="203">
          <cell r="A203" t="str">
            <v>49600</v>
          </cell>
          <cell r="B203">
            <v>9600</v>
          </cell>
          <cell r="C203" t="str">
            <v>武士</v>
          </cell>
          <cell r="D203">
            <v>76</v>
          </cell>
          <cell r="E203">
            <v>216</v>
          </cell>
          <cell r="F203">
            <v>97</v>
          </cell>
          <cell r="G203">
            <v>119</v>
          </cell>
          <cell r="H203">
            <v>4</v>
          </cell>
        </row>
        <row r="204">
          <cell r="A204" t="str">
            <v>49700</v>
          </cell>
          <cell r="B204">
            <v>9700</v>
          </cell>
          <cell r="C204" t="str">
            <v>磯ケ谷</v>
          </cell>
          <cell r="D204">
            <v>468</v>
          </cell>
          <cell r="E204">
            <v>1098</v>
          </cell>
          <cell r="F204">
            <v>574</v>
          </cell>
          <cell r="G204">
            <v>524</v>
          </cell>
          <cell r="H204">
            <v>4</v>
          </cell>
        </row>
        <row r="205">
          <cell r="A205" t="str">
            <v>49800</v>
          </cell>
          <cell r="B205">
            <v>9800</v>
          </cell>
          <cell r="C205" t="str">
            <v>松崎</v>
          </cell>
          <cell r="D205">
            <v>155</v>
          </cell>
          <cell r="E205">
            <v>402</v>
          </cell>
          <cell r="F205">
            <v>201</v>
          </cell>
          <cell r="G205">
            <v>201</v>
          </cell>
          <cell r="H205">
            <v>4</v>
          </cell>
        </row>
        <row r="206">
          <cell r="A206" t="str">
            <v>49900</v>
          </cell>
          <cell r="B206">
            <v>9900</v>
          </cell>
          <cell r="C206" t="str">
            <v>大桶</v>
          </cell>
          <cell r="D206">
            <v>85</v>
          </cell>
          <cell r="E206">
            <v>243</v>
          </cell>
          <cell r="F206">
            <v>114</v>
          </cell>
          <cell r="G206">
            <v>129</v>
          </cell>
          <cell r="H206">
            <v>4</v>
          </cell>
        </row>
        <row r="207">
          <cell r="A207" t="str">
            <v>410000</v>
          </cell>
          <cell r="B207">
            <v>10000</v>
          </cell>
          <cell r="C207" t="str">
            <v>新巻</v>
          </cell>
          <cell r="D207">
            <v>69</v>
          </cell>
          <cell r="E207">
            <v>157</v>
          </cell>
          <cell r="F207">
            <v>79</v>
          </cell>
          <cell r="G207">
            <v>78</v>
          </cell>
          <cell r="H207">
            <v>4</v>
          </cell>
        </row>
        <row r="208">
          <cell r="A208" t="str">
            <v>410100</v>
          </cell>
          <cell r="B208">
            <v>10100</v>
          </cell>
          <cell r="C208" t="str">
            <v>川在</v>
          </cell>
          <cell r="D208">
            <v>99</v>
          </cell>
          <cell r="E208">
            <v>228</v>
          </cell>
          <cell r="F208">
            <v>118</v>
          </cell>
          <cell r="G208">
            <v>110</v>
          </cell>
          <cell r="H208">
            <v>4</v>
          </cell>
        </row>
        <row r="209">
          <cell r="A209" t="str">
            <v>410200</v>
          </cell>
          <cell r="B209">
            <v>10200</v>
          </cell>
          <cell r="C209" t="str">
            <v>櫃狭</v>
          </cell>
          <cell r="D209">
            <v>20</v>
          </cell>
          <cell r="E209">
            <v>47</v>
          </cell>
          <cell r="F209">
            <v>28</v>
          </cell>
          <cell r="G209">
            <v>19</v>
          </cell>
          <cell r="H209">
            <v>4</v>
          </cell>
        </row>
        <row r="210">
          <cell r="A210" t="str">
            <v>410300</v>
          </cell>
          <cell r="B210">
            <v>10300</v>
          </cell>
          <cell r="C210" t="str">
            <v>土宇</v>
          </cell>
          <cell r="D210">
            <v>185</v>
          </cell>
          <cell r="E210">
            <v>496</v>
          </cell>
          <cell r="F210">
            <v>246</v>
          </cell>
          <cell r="G210">
            <v>250</v>
          </cell>
          <cell r="H210">
            <v>4</v>
          </cell>
        </row>
        <row r="211">
          <cell r="A211" t="str">
            <v>410400</v>
          </cell>
          <cell r="B211">
            <v>10400</v>
          </cell>
          <cell r="C211" t="str">
            <v>二日市場</v>
          </cell>
          <cell r="D211">
            <v>132</v>
          </cell>
          <cell r="E211">
            <v>268</v>
          </cell>
          <cell r="F211">
            <v>121</v>
          </cell>
          <cell r="G211">
            <v>147</v>
          </cell>
          <cell r="H211">
            <v>4</v>
          </cell>
        </row>
        <row r="212">
          <cell r="A212" t="str">
            <v>410500</v>
          </cell>
          <cell r="B212">
            <v>10500</v>
          </cell>
          <cell r="C212" t="str">
            <v>山田</v>
          </cell>
          <cell r="D212">
            <v>143</v>
          </cell>
          <cell r="E212">
            <v>361</v>
          </cell>
          <cell r="F212">
            <v>184</v>
          </cell>
          <cell r="G212">
            <v>177</v>
          </cell>
          <cell r="H212">
            <v>4</v>
          </cell>
        </row>
        <row r="213">
          <cell r="A213" t="str">
            <v>410600</v>
          </cell>
          <cell r="B213">
            <v>10600</v>
          </cell>
          <cell r="C213" t="str">
            <v>安須</v>
          </cell>
          <cell r="D213">
            <v>69</v>
          </cell>
          <cell r="E213">
            <v>191</v>
          </cell>
          <cell r="F213">
            <v>87</v>
          </cell>
          <cell r="G213">
            <v>104</v>
          </cell>
          <cell r="H213">
            <v>4</v>
          </cell>
        </row>
        <row r="214">
          <cell r="A214" t="str">
            <v>410700</v>
          </cell>
          <cell r="B214">
            <v>10700</v>
          </cell>
          <cell r="C214" t="str">
            <v>高坂</v>
          </cell>
          <cell r="D214">
            <v>50</v>
          </cell>
          <cell r="E214">
            <v>128</v>
          </cell>
          <cell r="F214">
            <v>68</v>
          </cell>
          <cell r="G214">
            <v>60</v>
          </cell>
          <cell r="H214">
            <v>4</v>
          </cell>
        </row>
        <row r="215">
          <cell r="A215" t="str">
            <v>410801</v>
          </cell>
          <cell r="B215">
            <v>10801</v>
          </cell>
          <cell r="C215" t="str">
            <v>光風台１丁目</v>
          </cell>
          <cell r="D215">
            <v>357</v>
          </cell>
          <cell r="E215">
            <v>932</v>
          </cell>
          <cell r="F215">
            <v>447</v>
          </cell>
          <cell r="G215">
            <v>485</v>
          </cell>
          <cell r="H215">
            <v>4</v>
          </cell>
        </row>
        <row r="216">
          <cell r="A216" t="str">
            <v>410802</v>
          </cell>
          <cell r="B216">
            <v>10802</v>
          </cell>
          <cell r="C216" t="str">
            <v>光風台２丁目</v>
          </cell>
          <cell r="D216">
            <v>352</v>
          </cell>
          <cell r="E216">
            <v>881</v>
          </cell>
          <cell r="F216">
            <v>444</v>
          </cell>
          <cell r="G216">
            <v>437</v>
          </cell>
          <cell r="H216">
            <v>4</v>
          </cell>
        </row>
        <row r="217">
          <cell r="A217" t="str">
            <v>410803</v>
          </cell>
          <cell r="B217">
            <v>10803</v>
          </cell>
          <cell r="C217" t="str">
            <v>光風台３丁目</v>
          </cell>
          <cell r="D217">
            <v>666</v>
          </cell>
          <cell r="E217">
            <v>1553</v>
          </cell>
          <cell r="F217">
            <v>771</v>
          </cell>
          <cell r="G217">
            <v>782</v>
          </cell>
          <cell r="H217">
            <v>4</v>
          </cell>
        </row>
        <row r="218">
          <cell r="A218" t="str">
            <v>410804</v>
          </cell>
          <cell r="B218">
            <v>10804</v>
          </cell>
          <cell r="C218" t="str">
            <v>光風台４丁目</v>
          </cell>
          <cell r="D218">
            <v>652</v>
          </cell>
          <cell r="E218">
            <v>1551</v>
          </cell>
          <cell r="F218">
            <v>782</v>
          </cell>
          <cell r="G218">
            <v>769</v>
          </cell>
          <cell r="H218">
            <v>4</v>
          </cell>
        </row>
        <row r="219">
          <cell r="A219" t="str">
            <v>410805</v>
          </cell>
          <cell r="B219">
            <v>10805</v>
          </cell>
          <cell r="C219" t="str">
            <v>光風台５丁目</v>
          </cell>
          <cell r="D219">
            <v>544</v>
          </cell>
          <cell r="E219">
            <v>1351</v>
          </cell>
          <cell r="F219">
            <v>673</v>
          </cell>
          <cell r="G219">
            <v>678</v>
          </cell>
          <cell r="H219">
            <v>4</v>
          </cell>
        </row>
        <row r="220">
          <cell r="A220" t="str">
            <v>510900</v>
          </cell>
          <cell r="B220">
            <v>10900</v>
          </cell>
          <cell r="C220" t="str">
            <v>久々津</v>
          </cell>
          <cell r="D220">
            <v>67</v>
          </cell>
          <cell r="E220">
            <v>166</v>
          </cell>
          <cell r="F220">
            <v>77</v>
          </cell>
          <cell r="G220">
            <v>89</v>
          </cell>
          <cell r="H220">
            <v>5</v>
          </cell>
        </row>
        <row r="221">
          <cell r="A221" t="str">
            <v>511000</v>
          </cell>
          <cell r="B221">
            <v>11000</v>
          </cell>
          <cell r="C221" t="str">
            <v>潤井戸</v>
          </cell>
          <cell r="D221">
            <v>987</v>
          </cell>
          <cell r="E221">
            <v>2206</v>
          </cell>
          <cell r="F221">
            <v>1136</v>
          </cell>
          <cell r="G221">
            <v>1070</v>
          </cell>
          <cell r="H221">
            <v>5</v>
          </cell>
        </row>
        <row r="222">
          <cell r="A222" t="str">
            <v>511051</v>
          </cell>
          <cell r="B222">
            <v>11051</v>
          </cell>
          <cell r="C222" t="str">
            <v>うるいど南１丁目</v>
          </cell>
          <cell r="D222">
            <v>198</v>
          </cell>
          <cell r="E222">
            <v>524</v>
          </cell>
          <cell r="F222">
            <v>260</v>
          </cell>
          <cell r="G222">
            <v>264</v>
          </cell>
          <cell r="H222">
            <v>5</v>
          </cell>
        </row>
        <row r="223">
          <cell r="A223" t="str">
            <v>511052</v>
          </cell>
          <cell r="B223">
            <v>11052</v>
          </cell>
          <cell r="C223" t="str">
            <v>うるいど南２丁目</v>
          </cell>
          <cell r="D223">
            <v>114</v>
          </cell>
          <cell r="E223">
            <v>283</v>
          </cell>
          <cell r="F223">
            <v>149</v>
          </cell>
          <cell r="G223">
            <v>134</v>
          </cell>
          <cell r="H223">
            <v>5</v>
          </cell>
        </row>
        <row r="224">
          <cell r="A224" t="str">
            <v>511053</v>
          </cell>
          <cell r="B224">
            <v>11053</v>
          </cell>
          <cell r="C224" t="str">
            <v>うるいど南３丁目</v>
          </cell>
          <cell r="D224">
            <v>241</v>
          </cell>
          <cell r="E224">
            <v>680</v>
          </cell>
          <cell r="F224">
            <v>352</v>
          </cell>
          <cell r="G224">
            <v>328</v>
          </cell>
          <cell r="H224">
            <v>5</v>
          </cell>
        </row>
        <row r="225">
          <cell r="A225" t="str">
            <v>511100</v>
          </cell>
          <cell r="B225">
            <v>11100</v>
          </cell>
          <cell r="C225" t="str">
            <v>下野</v>
          </cell>
          <cell r="D225">
            <v>157</v>
          </cell>
          <cell r="E225">
            <v>400</v>
          </cell>
          <cell r="F225">
            <v>187</v>
          </cell>
          <cell r="G225">
            <v>213</v>
          </cell>
          <cell r="H225">
            <v>5</v>
          </cell>
        </row>
        <row r="226">
          <cell r="A226" t="str">
            <v>511200</v>
          </cell>
          <cell r="B226">
            <v>11200</v>
          </cell>
          <cell r="C226" t="str">
            <v>永吉</v>
          </cell>
          <cell r="D226">
            <v>125</v>
          </cell>
          <cell r="E226">
            <v>290</v>
          </cell>
          <cell r="F226">
            <v>148</v>
          </cell>
          <cell r="G226">
            <v>142</v>
          </cell>
          <cell r="H226">
            <v>5</v>
          </cell>
        </row>
        <row r="227">
          <cell r="A227" t="str">
            <v>511300</v>
          </cell>
          <cell r="B227">
            <v>11300</v>
          </cell>
          <cell r="C227" t="str">
            <v>番場</v>
          </cell>
          <cell r="D227">
            <v>87</v>
          </cell>
          <cell r="E227">
            <v>212</v>
          </cell>
          <cell r="F227">
            <v>109</v>
          </cell>
          <cell r="G227">
            <v>103</v>
          </cell>
          <cell r="H227">
            <v>5</v>
          </cell>
        </row>
        <row r="228">
          <cell r="A228" t="str">
            <v>511400</v>
          </cell>
          <cell r="B228">
            <v>11400</v>
          </cell>
          <cell r="C228" t="str">
            <v>押沼</v>
          </cell>
          <cell r="D228">
            <v>57</v>
          </cell>
          <cell r="E228">
            <v>148</v>
          </cell>
          <cell r="F228">
            <v>78</v>
          </cell>
          <cell r="G228">
            <v>70</v>
          </cell>
          <cell r="H228">
            <v>5</v>
          </cell>
        </row>
        <row r="229">
          <cell r="A229" t="str">
            <v>511500</v>
          </cell>
          <cell r="B229">
            <v>11500</v>
          </cell>
          <cell r="C229" t="str">
            <v>瀬又</v>
          </cell>
          <cell r="D229">
            <v>1605</v>
          </cell>
          <cell r="E229">
            <v>3572</v>
          </cell>
          <cell r="F229">
            <v>1742</v>
          </cell>
          <cell r="G229">
            <v>1830</v>
          </cell>
          <cell r="H229">
            <v>5</v>
          </cell>
        </row>
        <row r="230">
          <cell r="A230" t="str">
            <v>511600</v>
          </cell>
          <cell r="B230">
            <v>11600</v>
          </cell>
          <cell r="C230" t="str">
            <v>中野</v>
          </cell>
          <cell r="D230">
            <v>35</v>
          </cell>
          <cell r="E230">
            <v>90</v>
          </cell>
          <cell r="F230">
            <v>50</v>
          </cell>
          <cell r="G230">
            <v>40</v>
          </cell>
          <cell r="H230">
            <v>5</v>
          </cell>
        </row>
        <row r="231">
          <cell r="A231" t="str">
            <v>511700</v>
          </cell>
          <cell r="B231">
            <v>11700</v>
          </cell>
          <cell r="C231" t="str">
            <v>高田</v>
          </cell>
          <cell r="D231">
            <v>53</v>
          </cell>
          <cell r="E231">
            <v>133</v>
          </cell>
          <cell r="F231">
            <v>68</v>
          </cell>
          <cell r="G231">
            <v>65</v>
          </cell>
          <cell r="H231">
            <v>5</v>
          </cell>
        </row>
        <row r="232">
          <cell r="A232" t="str">
            <v>511800</v>
          </cell>
          <cell r="B232">
            <v>11800</v>
          </cell>
          <cell r="C232" t="str">
            <v>高倉</v>
          </cell>
          <cell r="D232">
            <v>52</v>
          </cell>
          <cell r="E232">
            <v>119</v>
          </cell>
          <cell r="F232">
            <v>56</v>
          </cell>
          <cell r="G232">
            <v>63</v>
          </cell>
          <cell r="H232">
            <v>5</v>
          </cell>
        </row>
        <row r="233">
          <cell r="A233" t="str">
            <v>511900</v>
          </cell>
          <cell r="B233">
            <v>11900</v>
          </cell>
          <cell r="C233" t="str">
            <v>東国吉</v>
          </cell>
          <cell r="D233">
            <v>119</v>
          </cell>
          <cell r="E233">
            <v>304</v>
          </cell>
          <cell r="F233">
            <v>144</v>
          </cell>
          <cell r="G233">
            <v>160</v>
          </cell>
          <cell r="H233">
            <v>5</v>
          </cell>
        </row>
        <row r="234">
          <cell r="A234" t="str">
            <v>512000</v>
          </cell>
          <cell r="B234">
            <v>12000</v>
          </cell>
          <cell r="C234" t="str">
            <v>金剛地</v>
          </cell>
          <cell r="D234">
            <v>168</v>
          </cell>
          <cell r="E234">
            <v>430</v>
          </cell>
          <cell r="F234">
            <v>220</v>
          </cell>
          <cell r="G234">
            <v>210</v>
          </cell>
          <cell r="H234">
            <v>5</v>
          </cell>
        </row>
        <row r="235">
          <cell r="A235" t="str">
            <v>512100</v>
          </cell>
          <cell r="B235">
            <v>12100</v>
          </cell>
          <cell r="C235" t="str">
            <v>奈良</v>
          </cell>
          <cell r="D235">
            <v>67</v>
          </cell>
          <cell r="E235">
            <v>186</v>
          </cell>
          <cell r="F235">
            <v>94</v>
          </cell>
          <cell r="G235">
            <v>92</v>
          </cell>
          <cell r="H235">
            <v>5</v>
          </cell>
        </row>
        <row r="236">
          <cell r="A236" t="str">
            <v>512200</v>
          </cell>
          <cell r="B236">
            <v>12200</v>
          </cell>
          <cell r="C236" t="str">
            <v>古都辺</v>
          </cell>
          <cell r="D236">
            <v>30</v>
          </cell>
          <cell r="E236">
            <v>77</v>
          </cell>
          <cell r="F236">
            <v>37</v>
          </cell>
          <cell r="G236">
            <v>40</v>
          </cell>
          <cell r="H236">
            <v>5</v>
          </cell>
        </row>
        <row r="237">
          <cell r="A237" t="str">
            <v>512300</v>
          </cell>
          <cell r="B237">
            <v>12300</v>
          </cell>
          <cell r="C237" t="str">
            <v>喜多</v>
          </cell>
          <cell r="D237">
            <v>682</v>
          </cell>
          <cell r="E237">
            <v>1619</v>
          </cell>
          <cell r="F237">
            <v>827</v>
          </cell>
          <cell r="G237">
            <v>792</v>
          </cell>
          <cell r="H237">
            <v>5</v>
          </cell>
        </row>
        <row r="238">
          <cell r="A238" t="str">
            <v>512400</v>
          </cell>
          <cell r="B238">
            <v>12400</v>
          </cell>
          <cell r="C238" t="str">
            <v>犬成</v>
          </cell>
          <cell r="D238">
            <v>237</v>
          </cell>
          <cell r="E238">
            <v>476</v>
          </cell>
          <cell r="F238">
            <v>270</v>
          </cell>
          <cell r="G238">
            <v>206</v>
          </cell>
          <cell r="H238">
            <v>5</v>
          </cell>
        </row>
        <row r="239">
          <cell r="A239" t="str">
            <v>512500</v>
          </cell>
          <cell r="B239">
            <v>12500</v>
          </cell>
          <cell r="C239" t="str">
            <v>大作</v>
          </cell>
          <cell r="D239">
            <v>43</v>
          </cell>
          <cell r="E239">
            <v>93</v>
          </cell>
          <cell r="F239">
            <v>44</v>
          </cell>
          <cell r="G239">
            <v>49</v>
          </cell>
          <cell r="H239">
            <v>5</v>
          </cell>
        </row>
        <row r="240">
          <cell r="A240" t="str">
            <v>512600</v>
          </cell>
          <cell r="B240">
            <v>12600</v>
          </cell>
          <cell r="C240" t="str">
            <v>滝口</v>
          </cell>
          <cell r="D240">
            <v>36</v>
          </cell>
          <cell r="E240">
            <v>96</v>
          </cell>
          <cell r="F240">
            <v>50</v>
          </cell>
          <cell r="G240">
            <v>46</v>
          </cell>
          <cell r="H240">
            <v>5</v>
          </cell>
        </row>
        <row r="241">
          <cell r="A241" t="str">
            <v>512700</v>
          </cell>
          <cell r="B241">
            <v>12700</v>
          </cell>
          <cell r="C241" t="str">
            <v>勝間</v>
          </cell>
          <cell r="D241">
            <v>201</v>
          </cell>
          <cell r="E241">
            <v>359</v>
          </cell>
          <cell r="F241">
            <v>152</v>
          </cell>
          <cell r="G241">
            <v>207</v>
          </cell>
          <cell r="H241">
            <v>5</v>
          </cell>
        </row>
        <row r="242">
          <cell r="A242" t="str">
            <v>512800</v>
          </cell>
          <cell r="B242">
            <v>12800</v>
          </cell>
          <cell r="C242" t="str">
            <v>葉木</v>
          </cell>
          <cell r="D242">
            <v>43</v>
          </cell>
          <cell r="E242">
            <v>132</v>
          </cell>
          <cell r="F242">
            <v>62</v>
          </cell>
          <cell r="G242">
            <v>70</v>
          </cell>
          <cell r="H242">
            <v>5</v>
          </cell>
        </row>
        <row r="243">
          <cell r="A243" t="str">
            <v>512900</v>
          </cell>
          <cell r="B243">
            <v>12900</v>
          </cell>
          <cell r="C243" t="str">
            <v>小田部</v>
          </cell>
          <cell r="D243">
            <v>91</v>
          </cell>
          <cell r="E243">
            <v>209</v>
          </cell>
          <cell r="F243">
            <v>115</v>
          </cell>
          <cell r="G243">
            <v>94</v>
          </cell>
          <cell r="H243">
            <v>5</v>
          </cell>
        </row>
        <row r="244">
          <cell r="A244" t="str">
            <v>513000</v>
          </cell>
          <cell r="B244">
            <v>13000</v>
          </cell>
          <cell r="C244" t="str">
            <v>荻作</v>
          </cell>
          <cell r="D244">
            <v>292</v>
          </cell>
          <cell r="E244">
            <v>673</v>
          </cell>
          <cell r="F244">
            <v>339</v>
          </cell>
          <cell r="G244">
            <v>334</v>
          </cell>
          <cell r="H244">
            <v>5</v>
          </cell>
        </row>
        <row r="245">
          <cell r="A245" t="str">
            <v>513100</v>
          </cell>
          <cell r="B245">
            <v>13100</v>
          </cell>
          <cell r="C245" t="str">
            <v>神崎</v>
          </cell>
          <cell r="D245">
            <v>175</v>
          </cell>
          <cell r="E245">
            <v>319</v>
          </cell>
          <cell r="F245">
            <v>148</v>
          </cell>
          <cell r="G245">
            <v>171</v>
          </cell>
          <cell r="H245">
            <v>5</v>
          </cell>
        </row>
        <row r="246">
          <cell r="A246" t="str">
            <v>513200</v>
          </cell>
          <cell r="B246">
            <v>13200</v>
          </cell>
          <cell r="C246" t="str">
            <v>山之郷飛地</v>
          </cell>
          <cell r="D246">
            <v>2</v>
          </cell>
          <cell r="E246">
            <v>6</v>
          </cell>
          <cell r="F246">
            <v>2</v>
          </cell>
          <cell r="G246">
            <v>4</v>
          </cell>
          <cell r="H246">
            <v>5</v>
          </cell>
        </row>
        <row r="247">
          <cell r="A247" t="str">
            <v>64001</v>
          </cell>
          <cell r="B247">
            <v>4001</v>
          </cell>
          <cell r="C247" t="str">
            <v>辰巳台東１丁目</v>
          </cell>
          <cell r="D247">
            <v>407</v>
          </cell>
          <cell r="E247">
            <v>1150</v>
          </cell>
          <cell r="F247">
            <v>579</v>
          </cell>
          <cell r="G247">
            <v>571</v>
          </cell>
          <cell r="H247">
            <v>6</v>
          </cell>
        </row>
        <row r="248">
          <cell r="A248" t="str">
            <v>64002</v>
          </cell>
          <cell r="B248">
            <v>4002</v>
          </cell>
          <cell r="C248" t="str">
            <v>辰巳台東２丁目</v>
          </cell>
          <cell r="D248">
            <v>631</v>
          </cell>
          <cell r="E248">
            <v>1194</v>
          </cell>
          <cell r="F248">
            <v>589</v>
          </cell>
          <cell r="G248">
            <v>605</v>
          </cell>
          <cell r="H248">
            <v>6</v>
          </cell>
        </row>
        <row r="249">
          <cell r="A249" t="str">
            <v>64003</v>
          </cell>
          <cell r="B249">
            <v>4003</v>
          </cell>
          <cell r="C249" t="str">
            <v>辰巳台東３丁目</v>
          </cell>
          <cell r="D249">
            <v>1018</v>
          </cell>
          <cell r="E249">
            <v>2517</v>
          </cell>
          <cell r="F249">
            <v>1342</v>
          </cell>
          <cell r="G249">
            <v>1175</v>
          </cell>
          <cell r="H249">
            <v>6</v>
          </cell>
        </row>
        <row r="250">
          <cell r="A250" t="str">
            <v>64004</v>
          </cell>
          <cell r="B250">
            <v>4004</v>
          </cell>
          <cell r="C250" t="str">
            <v>辰巳台東４丁目</v>
          </cell>
          <cell r="D250">
            <v>891</v>
          </cell>
          <cell r="E250">
            <v>2183</v>
          </cell>
          <cell r="F250">
            <v>1184</v>
          </cell>
          <cell r="G250">
            <v>999</v>
          </cell>
          <cell r="H250">
            <v>6</v>
          </cell>
        </row>
        <row r="251">
          <cell r="A251" t="str">
            <v>64005</v>
          </cell>
          <cell r="B251">
            <v>4005</v>
          </cell>
          <cell r="C251" t="str">
            <v>辰巳台東５丁目</v>
          </cell>
          <cell r="D251">
            <v>277</v>
          </cell>
          <cell r="E251">
            <v>565</v>
          </cell>
          <cell r="F251">
            <v>305</v>
          </cell>
          <cell r="G251">
            <v>260</v>
          </cell>
          <cell r="H251">
            <v>6</v>
          </cell>
        </row>
        <row r="252">
          <cell r="A252" t="str">
            <v>64101</v>
          </cell>
          <cell r="B252">
            <v>4101</v>
          </cell>
          <cell r="C252" t="str">
            <v>辰巳台西１丁目</v>
          </cell>
          <cell r="D252">
            <v>364</v>
          </cell>
          <cell r="E252">
            <v>969</v>
          </cell>
          <cell r="F252">
            <v>474</v>
          </cell>
          <cell r="G252">
            <v>495</v>
          </cell>
          <cell r="H252">
            <v>6</v>
          </cell>
        </row>
        <row r="253">
          <cell r="A253" t="str">
            <v>64102</v>
          </cell>
          <cell r="B253">
            <v>4102</v>
          </cell>
          <cell r="C253" t="str">
            <v>辰巳台西２丁目</v>
          </cell>
          <cell r="D253">
            <v>388</v>
          </cell>
          <cell r="E253">
            <v>1159</v>
          </cell>
          <cell r="F253">
            <v>575</v>
          </cell>
          <cell r="G253">
            <v>584</v>
          </cell>
          <cell r="H253">
            <v>6</v>
          </cell>
        </row>
        <row r="254">
          <cell r="A254" t="str">
            <v>64103</v>
          </cell>
          <cell r="B254">
            <v>4103</v>
          </cell>
          <cell r="C254" t="str">
            <v>辰巳台西３丁目</v>
          </cell>
          <cell r="D254">
            <v>661</v>
          </cell>
          <cell r="E254">
            <v>1214</v>
          </cell>
          <cell r="F254">
            <v>753</v>
          </cell>
          <cell r="G254">
            <v>461</v>
          </cell>
          <cell r="H254">
            <v>6</v>
          </cell>
        </row>
        <row r="255">
          <cell r="A255" t="str">
            <v>64104</v>
          </cell>
          <cell r="B255">
            <v>4104</v>
          </cell>
          <cell r="C255" t="str">
            <v>辰巳台西４丁目</v>
          </cell>
          <cell r="D255">
            <v>334</v>
          </cell>
          <cell r="E255">
            <v>804</v>
          </cell>
          <cell r="F255">
            <v>382</v>
          </cell>
          <cell r="G255">
            <v>422</v>
          </cell>
          <cell r="H255">
            <v>6</v>
          </cell>
        </row>
        <row r="256">
          <cell r="A256" t="str">
            <v>64105</v>
          </cell>
          <cell r="B256">
            <v>4105</v>
          </cell>
          <cell r="C256" t="str">
            <v>辰巳台西５丁目</v>
          </cell>
          <cell r="D256">
            <v>148</v>
          </cell>
          <cell r="E256">
            <v>328</v>
          </cell>
          <cell r="F256">
            <v>158</v>
          </cell>
          <cell r="G256">
            <v>170</v>
          </cell>
          <cell r="H256">
            <v>6</v>
          </cell>
        </row>
        <row r="257">
          <cell r="A257" t="str">
            <v>713400</v>
          </cell>
          <cell r="B257">
            <v>13400</v>
          </cell>
          <cell r="C257" t="str">
            <v>風戸</v>
          </cell>
          <cell r="D257">
            <v>21</v>
          </cell>
          <cell r="E257">
            <v>42</v>
          </cell>
          <cell r="F257">
            <v>23</v>
          </cell>
          <cell r="G257">
            <v>19</v>
          </cell>
          <cell r="H257">
            <v>7</v>
          </cell>
        </row>
        <row r="258">
          <cell r="A258" t="str">
            <v>713500</v>
          </cell>
          <cell r="B258">
            <v>13500</v>
          </cell>
          <cell r="C258" t="str">
            <v>中高根</v>
          </cell>
          <cell r="D258">
            <v>1173</v>
          </cell>
          <cell r="E258">
            <v>2746</v>
          </cell>
          <cell r="F258">
            <v>1431</v>
          </cell>
          <cell r="G258">
            <v>1315</v>
          </cell>
          <cell r="H258">
            <v>7</v>
          </cell>
        </row>
        <row r="259">
          <cell r="A259" t="str">
            <v>713600</v>
          </cell>
          <cell r="B259">
            <v>13600</v>
          </cell>
          <cell r="C259" t="str">
            <v>上高根</v>
          </cell>
          <cell r="D259">
            <v>785</v>
          </cell>
          <cell r="E259">
            <v>1870</v>
          </cell>
          <cell r="F259">
            <v>943</v>
          </cell>
          <cell r="G259">
            <v>927</v>
          </cell>
          <cell r="H259">
            <v>7</v>
          </cell>
        </row>
        <row r="260">
          <cell r="A260" t="str">
            <v>713700</v>
          </cell>
          <cell r="B260">
            <v>13700</v>
          </cell>
          <cell r="C260" t="str">
            <v>馬立</v>
          </cell>
          <cell r="D260">
            <v>1341</v>
          </cell>
          <cell r="E260">
            <v>3079</v>
          </cell>
          <cell r="F260">
            <v>1540</v>
          </cell>
          <cell r="G260">
            <v>1539</v>
          </cell>
          <cell r="H260">
            <v>7</v>
          </cell>
        </row>
        <row r="261">
          <cell r="A261" t="str">
            <v>713800</v>
          </cell>
          <cell r="B261">
            <v>13800</v>
          </cell>
          <cell r="C261" t="str">
            <v>上原</v>
          </cell>
          <cell r="D261">
            <v>64</v>
          </cell>
          <cell r="E261">
            <v>146</v>
          </cell>
          <cell r="F261">
            <v>77</v>
          </cell>
          <cell r="G261">
            <v>69</v>
          </cell>
          <cell r="H261">
            <v>7</v>
          </cell>
        </row>
        <row r="262">
          <cell r="A262" t="str">
            <v>713900</v>
          </cell>
          <cell r="B262">
            <v>13900</v>
          </cell>
          <cell r="C262" t="str">
            <v>南岩崎</v>
          </cell>
          <cell r="D262">
            <v>430</v>
          </cell>
          <cell r="E262">
            <v>1014</v>
          </cell>
          <cell r="F262">
            <v>506</v>
          </cell>
          <cell r="G262">
            <v>508</v>
          </cell>
          <cell r="H262">
            <v>7</v>
          </cell>
        </row>
        <row r="263">
          <cell r="A263" t="str">
            <v>714000</v>
          </cell>
          <cell r="B263">
            <v>14000</v>
          </cell>
          <cell r="C263" t="str">
            <v>寺谷</v>
          </cell>
          <cell r="D263">
            <v>104</v>
          </cell>
          <cell r="E263">
            <v>251</v>
          </cell>
          <cell r="F263">
            <v>126</v>
          </cell>
          <cell r="G263">
            <v>125</v>
          </cell>
          <cell r="H263">
            <v>7</v>
          </cell>
        </row>
        <row r="264">
          <cell r="A264" t="str">
            <v>714100</v>
          </cell>
          <cell r="B264">
            <v>14100</v>
          </cell>
          <cell r="C264" t="str">
            <v>栢橋</v>
          </cell>
          <cell r="D264">
            <v>227</v>
          </cell>
          <cell r="E264">
            <v>562</v>
          </cell>
          <cell r="F264">
            <v>293</v>
          </cell>
          <cell r="G264">
            <v>269</v>
          </cell>
          <cell r="H264">
            <v>7</v>
          </cell>
        </row>
        <row r="265">
          <cell r="A265" t="str">
            <v>714200</v>
          </cell>
          <cell r="B265">
            <v>14200</v>
          </cell>
          <cell r="C265" t="str">
            <v>西国吉</v>
          </cell>
          <cell r="D265">
            <v>792</v>
          </cell>
          <cell r="E265">
            <v>1853</v>
          </cell>
          <cell r="F265">
            <v>952</v>
          </cell>
          <cell r="G265">
            <v>901</v>
          </cell>
          <cell r="H265">
            <v>7</v>
          </cell>
        </row>
        <row r="266">
          <cell r="A266" t="str">
            <v>714300</v>
          </cell>
          <cell r="B266">
            <v>14300</v>
          </cell>
          <cell r="C266" t="str">
            <v>佐是</v>
          </cell>
          <cell r="D266">
            <v>338</v>
          </cell>
          <cell r="E266">
            <v>853</v>
          </cell>
          <cell r="F266">
            <v>440</v>
          </cell>
          <cell r="G266">
            <v>413</v>
          </cell>
          <cell r="H266">
            <v>7</v>
          </cell>
        </row>
        <row r="267">
          <cell r="A267" t="str">
            <v>714400</v>
          </cell>
          <cell r="B267">
            <v>14400</v>
          </cell>
          <cell r="C267" t="str">
            <v>妙香</v>
          </cell>
          <cell r="D267">
            <v>82</v>
          </cell>
          <cell r="E267">
            <v>193</v>
          </cell>
          <cell r="F267">
            <v>102</v>
          </cell>
          <cell r="G267">
            <v>91</v>
          </cell>
          <cell r="H267">
            <v>7</v>
          </cell>
        </row>
        <row r="268">
          <cell r="A268" t="str">
            <v>714500</v>
          </cell>
          <cell r="B268">
            <v>14500</v>
          </cell>
          <cell r="C268" t="str">
            <v>奉免</v>
          </cell>
          <cell r="D268">
            <v>194</v>
          </cell>
          <cell r="E268">
            <v>477</v>
          </cell>
          <cell r="F268">
            <v>226</v>
          </cell>
          <cell r="G268">
            <v>251</v>
          </cell>
          <cell r="H268">
            <v>7</v>
          </cell>
        </row>
        <row r="269">
          <cell r="A269" t="str">
            <v>714600</v>
          </cell>
          <cell r="B269">
            <v>14600</v>
          </cell>
          <cell r="C269" t="str">
            <v>牛久</v>
          </cell>
          <cell r="D269">
            <v>915</v>
          </cell>
          <cell r="E269">
            <v>1988</v>
          </cell>
          <cell r="F269">
            <v>1001</v>
          </cell>
          <cell r="G269">
            <v>987</v>
          </cell>
          <cell r="H269">
            <v>7</v>
          </cell>
        </row>
        <row r="270">
          <cell r="A270" t="str">
            <v>714700</v>
          </cell>
          <cell r="B270">
            <v>14700</v>
          </cell>
          <cell r="C270" t="str">
            <v>皆吉</v>
          </cell>
          <cell r="D270">
            <v>749</v>
          </cell>
          <cell r="E270">
            <v>1697</v>
          </cell>
          <cell r="F270">
            <v>851</v>
          </cell>
          <cell r="G270">
            <v>846</v>
          </cell>
          <cell r="H270">
            <v>7</v>
          </cell>
        </row>
        <row r="271">
          <cell r="A271" t="str">
            <v>714800</v>
          </cell>
          <cell r="B271">
            <v>14800</v>
          </cell>
          <cell r="C271" t="str">
            <v>金沢</v>
          </cell>
          <cell r="D271">
            <v>38</v>
          </cell>
          <cell r="E271">
            <v>90</v>
          </cell>
          <cell r="F271">
            <v>47</v>
          </cell>
          <cell r="G271">
            <v>43</v>
          </cell>
          <cell r="H271">
            <v>7</v>
          </cell>
        </row>
        <row r="272">
          <cell r="A272" t="str">
            <v>714900</v>
          </cell>
          <cell r="B272">
            <v>14900</v>
          </cell>
          <cell r="C272" t="str">
            <v>大蔵</v>
          </cell>
          <cell r="D272">
            <v>14</v>
          </cell>
          <cell r="E272">
            <v>34</v>
          </cell>
          <cell r="F272">
            <v>21</v>
          </cell>
          <cell r="G272">
            <v>13</v>
          </cell>
          <cell r="H272">
            <v>7</v>
          </cell>
        </row>
        <row r="273">
          <cell r="A273" t="str">
            <v>715000</v>
          </cell>
          <cell r="B273">
            <v>15000</v>
          </cell>
          <cell r="C273" t="str">
            <v>岩</v>
          </cell>
          <cell r="D273">
            <v>48</v>
          </cell>
          <cell r="E273">
            <v>93</v>
          </cell>
          <cell r="F273">
            <v>55</v>
          </cell>
          <cell r="G273">
            <v>38</v>
          </cell>
          <cell r="H273">
            <v>7</v>
          </cell>
        </row>
        <row r="274">
          <cell r="A274" t="str">
            <v>715100</v>
          </cell>
          <cell r="B274">
            <v>15100</v>
          </cell>
          <cell r="C274" t="str">
            <v>藪</v>
          </cell>
          <cell r="D274">
            <v>66</v>
          </cell>
          <cell r="E274">
            <v>187</v>
          </cell>
          <cell r="F274">
            <v>94</v>
          </cell>
          <cell r="G274">
            <v>93</v>
          </cell>
          <cell r="H274">
            <v>7</v>
          </cell>
        </row>
        <row r="275">
          <cell r="A275" t="str">
            <v>715200</v>
          </cell>
          <cell r="B275">
            <v>15200</v>
          </cell>
          <cell r="C275" t="str">
            <v>中</v>
          </cell>
          <cell r="D275">
            <v>357</v>
          </cell>
          <cell r="E275">
            <v>835</v>
          </cell>
          <cell r="F275">
            <v>428</v>
          </cell>
          <cell r="G275">
            <v>407</v>
          </cell>
          <cell r="H275">
            <v>7</v>
          </cell>
        </row>
        <row r="276">
          <cell r="A276" t="str">
            <v>715300</v>
          </cell>
          <cell r="B276">
            <v>15300</v>
          </cell>
          <cell r="C276" t="str">
            <v>安久谷</v>
          </cell>
          <cell r="D276">
            <v>99</v>
          </cell>
          <cell r="E276">
            <v>238</v>
          </cell>
          <cell r="F276">
            <v>117</v>
          </cell>
          <cell r="G276">
            <v>121</v>
          </cell>
          <cell r="H276">
            <v>7</v>
          </cell>
        </row>
        <row r="277">
          <cell r="A277" t="str">
            <v>715400</v>
          </cell>
          <cell r="B277">
            <v>15400</v>
          </cell>
          <cell r="C277" t="str">
            <v>米沢</v>
          </cell>
          <cell r="D277">
            <v>144</v>
          </cell>
          <cell r="E277">
            <v>345</v>
          </cell>
          <cell r="F277">
            <v>164</v>
          </cell>
          <cell r="G277">
            <v>181</v>
          </cell>
          <cell r="H277">
            <v>7</v>
          </cell>
        </row>
        <row r="278">
          <cell r="A278" t="str">
            <v>715500</v>
          </cell>
          <cell r="B278">
            <v>15500</v>
          </cell>
          <cell r="C278" t="str">
            <v>真ケ谷</v>
          </cell>
          <cell r="D278">
            <v>53</v>
          </cell>
          <cell r="E278">
            <v>150</v>
          </cell>
          <cell r="F278">
            <v>73</v>
          </cell>
          <cell r="G278">
            <v>77</v>
          </cell>
          <cell r="H278">
            <v>7</v>
          </cell>
        </row>
        <row r="279">
          <cell r="A279" t="str">
            <v>715600</v>
          </cell>
          <cell r="B279">
            <v>15600</v>
          </cell>
          <cell r="C279" t="str">
            <v>宿</v>
          </cell>
          <cell r="D279">
            <v>78</v>
          </cell>
          <cell r="E279">
            <v>217</v>
          </cell>
          <cell r="F279">
            <v>99</v>
          </cell>
          <cell r="G279">
            <v>118</v>
          </cell>
          <cell r="H279">
            <v>7</v>
          </cell>
        </row>
        <row r="280">
          <cell r="A280" t="str">
            <v>715700</v>
          </cell>
          <cell r="B280">
            <v>15700</v>
          </cell>
          <cell r="C280" t="str">
            <v>島田</v>
          </cell>
          <cell r="D280">
            <v>19</v>
          </cell>
          <cell r="E280">
            <v>47</v>
          </cell>
          <cell r="F280">
            <v>24</v>
          </cell>
          <cell r="G280">
            <v>23</v>
          </cell>
          <cell r="H280">
            <v>7</v>
          </cell>
        </row>
        <row r="281">
          <cell r="A281" t="str">
            <v>715800</v>
          </cell>
          <cell r="B281">
            <v>15800</v>
          </cell>
          <cell r="C281" t="str">
            <v>堀越</v>
          </cell>
          <cell r="D281">
            <v>36</v>
          </cell>
          <cell r="E281">
            <v>104</v>
          </cell>
          <cell r="F281">
            <v>51</v>
          </cell>
          <cell r="G281">
            <v>53</v>
          </cell>
          <cell r="H281">
            <v>7</v>
          </cell>
        </row>
        <row r="282">
          <cell r="A282" t="str">
            <v>715900</v>
          </cell>
          <cell r="B282">
            <v>15900</v>
          </cell>
          <cell r="C282" t="str">
            <v>市場</v>
          </cell>
          <cell r="D282">
            <v>24</v>
          </cell>
          <cell r="E282">
            <v>67</v>
          </cell>
          <cell r="F282">
            <v>35</v>
          </cell>
          <cell r="G282">
            <v>32</v>
          </cell>
          <cell r="H282">
            <v>7</v>
          </cell>
        </row>
        <row r="283">
          <cell r="A283" t="str">
            <v>716000</v>
          </cell>
          <cell r="B283">
            <v>16000</v>
          </cell>
          <cell r="C283" t="str">
            <v>奥野</v>
          </cell>
          <cell r="D283">
            <v>55</v>
          </cell>
          <cell r="E283">
            <v>152</v>
          </cell>
          <cell r="F283">
            <v>70</v>
          </cell>
          <cell r="G283">
            <v>82</v>
          </cell>
          <cell r="H283">
            <v>7</v>
          </cell>
        </row>
        <row r="284">
          <cell r="A284" t="str">
            <v>716100</v>
          </cell>
          <cell r="B284">
            <v>16100</v>
          </cell>
          <cell r="C284" t="str">
            <v>水沢</v>
          </cell>
          <cell r="D284">
            <v>24</v>
          </cell>
          <cell r="E284">
            <v>69</v>
          </cell>
          <cell r="F284">
            <v>32</v>
          </cell>
          <cell r="G284">
            <v>37</v>
          </cell>
          <cell r="H284">
            <v>7</v>
          </cell>
        </row>
        <row r="285">
          <cell r="A285" t="str">
            <v>716200</v>
          </cell>
          <cell r="B285">
            <v>16200</v>
          </cell>
          <cell r="C285" t="str">
            <v>原田</v>
          </cell>
          <cell r="D285">
            <v>26</v>
          </cell>
          <cell r="E285">
            <v>64</v>
          </cell>
          <cell r="F285">
            <v>28</v>
          </cell>
          <cell r="G285">
            <v>36</v>
          </cell>
          <cell r="H285">
            <v>7</v>
          </cell>
        </row>
        <row r="286">
          <cell r="A286" t="str">
            <v>716300</v>
          </cell>
          <cell r="B286">
            <v>16300</v>
          </cell>
          <cell r="C286" t="str">
            <v>石川</v>
          </cell>
          <cell r="D286">
            <v>448</v>
          </cell>
          <cell r="E286">
            <v>1092</v>
          </cell>
          <cell r="F286">
            <v>552</v>
          </cell>
          <cell r="G286">
            <v>540</v>
          </cell>
          <cell r="H286">
            <v>7</v>
          </cell>
        </row>
        <row r="287">
          <cell r="A287" t="str">
            <v>716400</v>
          </cell>
          <cell r="B287">
            <v>16400</v>
          </cell>
          <cell r="C287" t="str">
            <v>江子田</v>
          </cell>
          <cell r="D287">
            <v>128</v>
          </cell>
          <cell r="E287">
            <v>296</v>
          </cell>
          <cell r="F287">
            <v>154</v>
          </cell>
          <cell r="G287">
            <v>142</v>
          </cell>
          <cell r="H287">
            <v>7</v>
          </cell>
        </row>
        <row r="288">
          <cell r="A288" t="str">
            <v>716500</v>
          </cell>
          <cell r="B288">
            <v>16500</v>
          </cell>
          <cell r="C288" t="str">
            <v>下矢田</v>
          </cell>
          <cell r="D288">
            <v>186</v>
          </cell>
          <cell r="E288">
            <v>447</v>
          </cell>
          <cell r="F288">
            <v>211</v>
          </cell>
          <cell r="G288">
            <v>236</v>
          </cell>
          <cell r="H288">
            <v>7</v>
          </cell>
        </row>
        <row r="289">
          <cell r="A289" t="str">
            <v>716600</v>
          </cell>
          <cell r="B289">
            <v>16600</v>
          </cell>
          <cell r="C289" t="str">
            <v>矢田</v>
          </cell>
          <cell r="D289">
            <v>27</v>
          </cell>
          <cell r="E289">
            <v>69</v>
          </cell>
          <cell r="F289">
            <v>31</v>
          </cell>
          <cell r="G289">
            <v>38</v>
          </cell>
          <cell r="H289">
            <v>7</v>
          </cell>
        </row>
        <row r="290">
          <cell r="A290" t="str">
            <v>716700</v>
          </cell>
          <cell r="B290">
            <v>16700</v>
          </cell>
          <cell r="C290" t="str">
            <v>池和田</v>
          </cell>
          <cell r="D290">
            <v>127</v>
          </cell>
          <cell r="E290">
            <v>308</v>
          </cell>
          <cell r="F290">
            <v>147</v>
          </cell>
          <cell r="G290">
            <v>161</v>
          </cell>
          <cell r="H290">
            <v>7</v>
          </cell>
        </row>
        <row r="291">
          <cell r="A291" t="str">
            <v>716800</v>
          </cell>
          <cell r="B291">
            <v>16800</v>
          </cell>
          <cell r="C291" t="str">
            <v>鶴舞</v>
          </cell>
          <cell r="D291">
            <v>549</v>
          </cell>
          <cell r="E291">
            <v>1198</v>
          </cell>
          <cell r="F291">
            <v>563</v>
          </cell>
          <cell r="G291">
            <v>635</v>
          </cell>
          <cell r="H291">
            <v>7</v>
          </cell>
        </row>
        <row r="292">
          <cell r="A292" t="str">
            <v>716900</v>
          </cell>
          <cell r="B292">
            <v>16900</v>
          </cell>
          <cell r="C292" t="str">
            <v>田尾</v>
          </cell>
          <cell r="D292">
            <v>188</v>
          </cell>
          <cell r="E292">
            <v>465</v>
          </cell>
          <cell r="F292">
            <v>234</v>
          </cell>
          <cell r="G292">
            <v>231</v>
          </cell>
          <cell r="H292">
            <v>7</v>
          </cell>
        </row>
        <row r="293">
          <cell r="A293" t="str">
            <v>717000</v>
          </cell>
          <cell r="B293">
            <v>17000</v>
          </cell>
          <cell r="C293" t="str">
            <v>山小川</v>
          </cell>
          <cell r="D293">
            <v>93</v>
          </cell>
          <cell r="E293">
            <v>212</v>
          </cell>
          <cell r="F293">
            <v>115</v>
          </cell>
          <cell r="G293">
            <v>97</v>
          </cell>
          <cell r="H293">
            <v>7</v>
          </cell>
        </row>
        <row r="294">
          <cell r="A294" t="str">
            <v>717100</v>
          </cell>
          <cell r="B294">
            <v>17100</v>
          </cell>
          <cell r="C294" t="str">
            <v>平蔵</v>
          </cell>
          <cell r="D294">
            <v>197</v>
          </cell>
          <cell r="E294">
            <v>471</v>
          </cell>
          <cell r="F294">
            <v>242</v>
          </cell>
          <cell r="G294">
            <v>229</v>
          </cell>
          <cell r="H294">
            <v>7</v>
          </cell>
        </row>
        <row r="295">
          <cell r="A295" t="str">
            <v>717200</v>
          </cell>
          <cell r="B295">
            <v>17200</v>
          </cell>
          <cell r="C295" t="str">
            <v>米原</v>
          </cell>
          <cell r="D295">
            <v>146</v>
          </cell>
          <cell r="E295">
            <v>302</v>
          </cell>
          <cell r="F295">
            <v>164</v>
          </cell>
          <cell r="G295">
            <v>138</v>
          </cell>
          <cell r="H295">
            <v>7</v>
          </cell>
        </row>
        <row r="296">
          <cell r="A296" t="str">
            <v>717300</v>
          </cell>
          <cell r="B296">
            <v>17300</v>
          </cell>
          <cell r="C296" t="str">
            <v>小草畑</v>
          </cell>
          <cell r="D296">
            <v>36</v>
          </cell>
          <cell r="E296">
            <v>85</v>
          </cell>
          <cell r="F296">
            <v>39</v>
          </cell>
          <cell r="G296">
            <v>46</v>
          </cell>
          <cell r="H296">
            <v>7</v>
          </cell>
        </row>
        <row r="297">
          <cell r="A297" t="str">
            <v>817400</v>
          </cell>
          <cell r="B297">
            <v>17400</v>
          </cell>
          <cell r="C297" t="str">
            <v>外部田</v>
          </cell>
          <cell r="D297">
            <v>45</v>
          </cell>
          <cell r="E297">
            <v>108</v>
          </cell>
          <cell r="F297">
            <v>57</v>
          </cell>
          <cell r="G297">
            <v>51</v>
          </cell>
          <cell r="H297">
            <v>8</v>
          </cell>
        </row>
        <row r="298">
          <cell r="A298" t="str">
            <v>817500</v>
          </cell>
          <cell r="B298">
            <v>17500</v>
          </cell>
          <cell r="C298" t="str">
            <v>久保</v>
          </cell>
          <cell r="D298">
            <v>163</v>
          </cell>
          <cell r="E298">
            <v>412</v>
          </cell>
          <cell r="F298">
            <v>204</v>
          </cell>
          <cell r="G298">
            <v>208</v>
          </cell>
          <cell r="H298">
            <v>8</v>
          </cell>
        </row>
        <row r="299">
          <cell r="A299" t="str">
            <v>817600</v>
          </cell>
          <cell r="B299">
            <v>17600</v>
          </cell>
          <cell r="C299" t="str">
            <v>駒込</v>
          </cell>
          <cell r="D299">
            <v>75</v>
          </cell>
          <cell r="E299">
            <v>130</v>
          </cell>
          <cell r="F299">
            <v>51</v>
          </cell>
          <cell r="G299">
            <v>79</v>
          </cell>
          <cell r="H299">
            <v>8</v>
          </cell>
        </row>
        <row r="300">
          <cell r="A300" t="str">
            <v>817700</v>
          </cell>
          <cell r="B300">
            <v>17700</v>
          </cell>
          <cell r="C300" t="str">
            <v>山口</v>
          </cell>
          <cell r="D300">
            <v>65</v>
          </cell>
          <cell r="E300">
            <v>166</v>
          </cell>
          <cell r="F300">
            <v>82</v>
          </cell>
          <cell r="G300">
            <v>84</v>
          </cell>
          <cell r="H300">
            <v>8</v>
          </cell>
        </row>
        <row r="301">
          <cell r="A301" t="str">
            <v>817800</v>
          </cell>
          <cell r="B301">
            <v>17800</v>
          </cell>
          <cell r="C301" t="str">
            <v>養老</v>
          </cell>
          <cell r="D301">
            <v>142</v>
          </cell>
          <cell r="E301">
            <v>291</v>
          </cell>
          <cell r="F301">
            <v>136</v>
          </cell>
          <cell r="G301">
            <v>155</v>
          </cell>
          <cell r="H301">
            <v>8</v>
          </cell>
        </row>
        <row r="302">
          <cell r="A302" t="str">
            <v>817900</v>
          </cell>
          <cell r="B302">
            <v>17900</v>
          </cell>
          <cell r="C302" t="str">
            <v>本郷</v>
          </cell>
          <cell r="D302">
            <v>114</v>
          </cell>
          <cell r="E302">
            <v>282</v>
          </cell>
          <cell r="F302">
            <v>151</v>
          </cell>
          <cell r="G302">
            <v>131</v>
          </cell>
          <cell r="H302">
            <v>8</v>
          </cell>
        </row>
        <row r="303">
          <cell r="A303" t="str">
            <v>818000</v>
          </cell>
          <cell r="B303">
            <v>18000</v>
          </cell>
          <cell r="C303" t="str">
            <v>高滝</v>
          </cell>
          <cell r="D303">
            <v>117</v>
          </cell>
          <cell r="E303">
            <v>301</v>
          </cell>
          <cell r="F303">
            <v>142</v>
          </cell>
          <cell r="G303">
            <v>159</v>
          </cell>
          <cell r="H303">
            <v>8</v>
          </cell>
        </row>
        <row r="304">
          <cell r="A304" t="str">
            <v>818100</v>
          </cell>
          <cell r="B304">
            <v>18100</v>
          </cell>
          <cell r="C304" t="str">
            <v>大和田</v>
          </cell>
          <cell r="D304">
            <v>49</v>
          </cell>
          <cell r="E304">
            <v>126</v>
          </cell>
          <cell r="F304">
            <v>64</v>
          </cell>
          <cell r="G304">
            <v>62</v>
          </cell>
          <cell r="H304">
            <v>8</v>
          </cell>
        </row>
        <row r="305">
          <cell r="A305" t="str">
            <v>818200</v>
          </cell>
          <cell r="B305">
            <v>18200</v>
          </cell>
          <cell r="C305" t="str">
            <v>不入</v>
          </cell>
          <cell r="D305">
            <v>58</v>
          </cell>
          <cell r="E305">
            <v>152</v>
          </cell>
          <cell r="F305">
            <v>71</v>
          </cell>
          <cell r="G305">
            <v>81</v>
          </cell>
          <cell r="H305">
            <v>8</v>
          </cell>
        </row>
        <row r="306">
          <cell r="A306" t="str">
            <v>818300</v>
          </cell>
          <cell r="B306">
            <v>18300</v>
          </cell>
          <cell r="C306" t="str">
            <v>新井</v>
          </cell>
          <cell r="D306">
            <v>30</v>
          </cell>
          <cell r="E306">
            <v>78</v>
          </cell>
          <cell r="F306">
            <v>39</v>
          </cell>
          <cell r="G306">
            <v>39</v>
          </cell>
          <cell r="H306">
            <v>8</v>
          </cell>
        </row>
        <row r="307">
          <cell r="A307" t="str">
            <v>818400</v>
          </cell>
          <cell r="B307">
            <v>18400</v>
          </cell>
          <cell r="C307" t="str">
            <v>吉沢</v>
          </cell>
          <cell r="D307">
            <v>121</v>
          </cell>
          <cell r="E307">
            <v>189</v>
          </cell>
          <cell r="F307">
            <v>112</v>
          </cell>
          <cell r="G307">
            <v>77</v>
          </cell>
          <cell r="H307">
            <v>8</v>
          </cell>
        </row>
        <row r="308">
          <cell r="A308" t="str">
            <v>818500</v>
          </cell>
          <cell r="B308">
            <v>18500</v>
          </cell>
          <cell r="C308" t="str">
            <v>古敷谷</v>
          </cell>
          <cell r="D308">
            <v>177</v>
          </cell>
          <cell r="E308">
            <v>393</v>
          </cell>
          <cell r="F308">
            <v>198</v>
          </cell>
          <cell r="G308">
            <v>195</v>
          </cell>
          <cell r="H308">
            <v>8</v>
          </cell>
        </row>
        <row r="309">
          <cell r="A309" t="str">
            <v>818600</v>
          </cell>
          <cell r="B309">
            <v>18600</v>
          </cell>
          <cell r="C309" t="str">
            <v>小谷田</v>
          </cell>
          <cell r="D309">
            <v>66</v>
          </cell>
          <cell r="E309">
            <v>165</v>
          </cell>
          <cell r="F309">
            <v>84</v>
          </cell>
          <cell r="G309">
            <v>81</v>
          </cell>
          <cell r="H309">
            <v>8</v>
          </cell>
        </row>
        <row r="310">
          <cell r="A310" t="str">
            <v>818700</v>
          </cell>
          <cell r="B310">
            <v>18700</v>
          </cell>
          <cell r="C310" t="str">
            <v>平野</v>
          </cell>
          <cell r="D310">
            <v>51</v>
          </cell>
          <cell r="E310">
            <v>127</v>
          </cell>
          <cell r="F310">
            <v>64</v>
          </cell>
          <cell r="G310">
            <v>63</v>
          </cell>
          <cell r="H310">
            <v>8</v>
          </cell>
        </row>
        <row r="311">
          <cell r="A311" t="str">
            <v>818800</v>
          </cell>
          <cell r="B311">
            <v>18800</v>
          </cell>
          <cell r="C311" t="str">
            <v>大戸</v>
          </cell>
          <cell r="D311">
            <v>44</v>
          </cell>
          <cell r="E311">
            <v>90</v>
          </cell>
          <cell r="F311">
            <v>46</v>
          </cell>
          <cell r="G311">
            <v>44</v>
          </cell>
          <cell r="H311">
            <v>8</v>
          </cell>
        </row>
        <row r="312">
          <cell r="A312" t="str">
            <v>818900</v>
          </cell>
          <cell r="B312">
            <v>18900</v>
          </cell>
          <cell r="C312" t="str">
            <v>飯給</v>
          </cell>
          <cell r="D312">
            <v>108</v>
          </cell>
          <cell r="E312">
            <v>243</v>
          </cell>
          <cell r="F312">
            <v>114</v>
          </cell>
          <cell r="G312">
            <v>129</v>
          </cell>
          <cell r="H312">
            <v>8</v>
          </cell>
        </row>
        <row r="313">
          <cell r="A313" t="str">
            <v>819000</v>
          </cell>
          <cell r="B313">
            <v>19000</v>
          </cell>
          <cell r="C313" t="str">
            <v>万田野</v>
          </cell>
          <cell r="D313">
            <v>175</v>
          </cell>
          <cell r="E313">
            <v>262</v>
          </cell>
          <cell r="F313">
            <v>107</v>
          </cell>
          <cell r="G313">
            <v>155</v>
          </cell>
          <cell r="H313">
            <v>8</v>
          </cell>
        </row>
        <row r="314">
          <cell r="A314" t="str">
            <v>819100</v>
          </cell>
          <cell r="B314">
            <v>19100</v>
          </cell>
          <cell r="C314" t="str">
            <v>柿木台</v>
          </cell>
          <cell r="D314">
            <v>34</v>
          </cell>
          <cell r="E314">
            <v>90</v>
          </cell>
          <cell r="F314">
            <v>40</v>
          </cell>
          <cell r="G314">
            <v>50</v>
          </cell>
          <cell r="H314">
            <v>8</v>
          </cell>
        </row>
        <row r="315">
          <cell r="A315" t="str">
            <v>819200</v>
          </cell>
          <cell r="B315">
            <v>19200</v>
          </cell>
          <cell r="C315" t="str">
            <v>徳氏</v>
          </cell>
          <cell r="D315">
            <v>74</v>
          </cell>
          <cell r="E315">
            <v>177</v>
          </cell>
          <cell r="F315">
            <v>79</v>
          </cell>
          <cell r="G315">
            <v>98</v>
          </cell>
          <cell r="H315">
            <v>8</v>
          </cell>
        </row>
        <row r="316">
          <cell r="A316" t="str">
            <v>819300</v>
          </cell>
          <cell r="B316">
            <v>19300</v>
          </cell>
          <cell r="C316" t="str">
            <v>田淵</v>
          </cell>
          <cell r="D316">
            <v>113</v>
          </cell>
          <cell r="E316">
            <v>278</v>
          </cell>
          <cell r="F316">
            <v>143</v>
          </cell>
          <cell r="G316">
            <v>135</v>
          </cell>
          <cell r="H316">
            <v>8</v>
          </cell>
        </row>
        <row r="317">
          <cell r="A317" t="str">
            <v>819400</v>
          </cell>
          <cell r="B317">
            <v>19400</v>
          </cell>
          <cell r="C317" t="str">
            <v>月出</v>
          </cell>
          <cell r="D317">
            <v>59</v>
          </cell>
          <cell r="E317">
            <v>113</v>
          </cell>
          <cell r="F317">
            <v>56</v>
          </cell>
          <cell r="G317">
            <v>57</v>
          </cell>
          <cell r="H317">
            <v>8</v>
          </cell>
        </row>
        <row r="318">
          <cell r="A318" t="str">
            <v>819500</v>
          </cell>
          <cell r="B318">
            <v>19500</v>
          </cell>
          <cell r="C318" t="str">
            <v>戸面</v>
          </cell>
          <cell r="D318">
            <v>59</v>
          </cell>
          <cell r="E318">
            <v>146</v>
          </cell>
          <cell r="F318">
            <v>79</v>
          </cell>
          <cell r="G318">
            <v>67</v>
          </cell>
          <cell r="H318">
            <v>8</v>
          </cell>
        </row>
        <row r="319">
          <cell r="A319" t="str">
            <v>819600</v>
          </cell>
          <cell r="B319">
            <v>19600</v>
          </cell>
          <cell r="C319" t="str">
            <v>朝生原</v>
          </cell>
          <cell r="D319">
            <v>136</v>
          </cell>
          <cell r="E319">
            <v>293</v>
          </cell>
          <cell r="F319">
            <v>142</v>
          </cell>
          <cell r="G319">
            <v>151</v>
          </cell>
          <cell r="H319">
            <v>8</v>
          </cell>
        </row>
        <row r="320">
          <cell r="A320" t="str">
            <v>819700</v>
          </cell>
          <cell r="B320">
            <v>19700</v>
          </cell>
          <cell r="C320" t="str">
            <v>石神</v>
          </cell>
          <cell r="D320">
            <v>69</v>
          </cell>
          <cell r="E320">
            <v>154</v>
          </cell>
          <cell r="F320">
            <v>84</v>
          </cell>
          <cell r="G320">
            <v>70</v>
          </cell>
          <cell r="H320">
            <v>8</v>
          </cell>
        </row>
        <row r="321">
          <cell r="A321" t="str">
            <v>819800</v>
          </cell>
          <cell r="B321">
            <v>19800</v>
          </cell>
          <cell r="C321" t="str">
            <v>折津</v>
          </cell>
          <cell r="D321">
            <v>61</v>
          </cell>
          <cell r="E321">
            <v>134</v>
          </cell>
          <cell r="F321">
            <v>71</v>
          </cell>
          <cell r="G321">
            <v>63</v>
          </cell>
          <cell r="H321">
            <v>8</v>
          </cell>
        </row>
        <row r="322">
          <cell r="A322" t="str">
            <v>819900</v>
          </cell>
          <cell r="B322">
            <v>19900</v>
          </cell>
          <cell r="C322" t="str">
            <v>大久保</v>
          </cell>
          <cell r="D322">
            <v>37</v>
          </cell>
          <cell r="E322">
            <v>88</v>
          </cell>
          <cell r="F322">
            <v>46</v>
          </cell>
          <cell r="G322">
            <v>42</v>
          </cell>
          <cell r="H322">
            <v>8</v>
          </cell>
        </row>
        <row r="323">
          <cell r="A323" t="str">
            <v>820000</v>
          </cell>
          <cell r="B323">
            <v>20000</v>
          </cell>
          <cell r="C323" t="str">
            <v>国本</v>
          </cell>
          <cell r="D323">
            <v>50</v>
          </cell>
          <cell r="E323">
            <v>126</v>
          </cell>
          <cell r="F323">
            <v>63</v>
          </cell>
          <cell r="G323">
            <v>63</v>
          </cell>
          <cell r="H323">
            <v>8</v>
          </cell>
        </row>
        <row r="324">
          <cell r="A324" t="str">
            <v>820100</v>
          </cell>
          <cell r="B324">
            <v>20100</v>
          </cell>
          <cell r="C324" t="str">
            <v>月崎</v>
          </cell>
          <cell r="D324">
            <v>84</v>
          </cell>
          <cell r="E324">
            <v>193</v>
          </cell>
          <cell r="F324">
            <v>95</v>
          </cell>
          <cell r="G324">
            <v>98</v>
          </cell>
          <cell r="H324">
            <v>8</v>
          </cell>
        </row>
        <row r="325">
          <cell r="A325" t="str">
            <v>820200</v>
          </cell>
          <cell r="B325">
            <v>20200</v>
          </cell>
          <cell r="C325" t="str">
            <v>柳川</v>
          </cell>
          <cell r="D325">
            <v>28</v>
          </cell>
          <cell r="E325">
            <v>68</v>
          </cell>
          <cell r="F325">
            <v>37</v>
          </cell>
          <cell r="G325">
            <v>31</v>
          </cell>
          <cell r="H325">
            <v>8</v>
          </cell>
        </row>
        <row r="326">
          <cell r="A326" t="str">
            <v>820300</v>
          </cell>
          <cell r="B326">
            <v>20300</v>
          </cell>
          <cell r="C326" t="str">
            <v>菅野</v>
          </cell>
          <cell r="D326">
            <v>23</v>
          </cell>
          <cell r="E326">
            <v>47</v>
          </cell>
          <cell r="F326">
            <v>18</v>
          </cell>
          <cell r="G326">
            <v>29</v>
          </cell>
          <cell r="H326">
            <v>8</v>
          </cell>
        </row>
        <row r="327">
          <cell r="A327" t="str">
            <v>820400</v>
          </cell>
          <cell r="B327">
            <v>20400</v>
          </cell>
          <cell r="C327" t="str">
            <v>石塚</v>
          </cell>
          <cell r="D327">
            <v>20</v>
          </cell>
          <cell r="E327">
            <v>46</v>
          </cell>
          <cell r="F327">
            <v>20</v>
          </cell>
          <cell r="G327">
            <v>26</v>
          </cell>
          <cell r="H327">
            <v>8</v>
          </cell>
        </row>
        <row r="328">
          <cell r="A328" t="str">
            <v>820500</v>
          </cell>
          <cell r="B328">
            <v>20500</v>
          </cell>
          <cell r="C328" t="str">
            <v>田淵旧日竹</v>
          </cell>
          <cell r="D328">
            <v>44</v>
          </cell>
          <cell r="E328">
            <v>111</v>
          </cell>
          <cell r="F328">
            <v>55</v>
          </cell>
          <cell r="G328">
            <v>56</v>
          </cell>
          <cell r="H328">
            <v>8</v>
          </cell>
        </row>
        <row r="329">
          <cell r="A329" t="str">
            <v>9200</v>
          </cell>
          <cell r="B329">
            <v>200</v>
          </cell>
          <cell r="C329" t="str">
            <v>椎津</v>
          </cell>
          <cell r="D329">
            <v>159</v>
          </cell>
          <cell r="E329">
            <v>323</v>
          </cell>
          <cell r="F329">
            <v>164</v>
          </cell>
          <cell r="G329">
            <v>159</v>
          </cell>
          <cell r="H329">
            <v>9</v>
          </cell>
        </row>
        <row r="330">
          <cell r="A330" t="str">
            <v>9251</v>
          </cell>
          <cell r="B330">
            <v>251</v>
          </cell>
          <cell r="C330" t="str">
            <v>椎の木台１丁目</v>
          </cell>
          <cell r="D330">
            <v>336</v>
          </cell>
          <cell r="E330">
            <v>771</v>
          </cell>
          <cell r="F330">
            <v>393</v>
          </cell>
          <cell r="G330">
            <v>378</v>
          </cell>
          <cell r="H330">
            <v>9</v>
          </cell>
        </row>
        <row r="331">
          <cell r="A331" t="str">
            <v>9252</v>
          </cell>
          <cell r="B331">
            <v>252</v>
          </cell>
          <cell r="C331" t="str">
            <v>椎の木台２丁目</v>
          </cell>
          <cell r="D331">
            <v>298</v>
          </cell>
          <cell r="E331">
            <v>676</v>
          </cell>
          <cell r="F331">
            <v>330</v>
          </cell>
          <cell r="G331">
            <v>346</v>
          </cell>
          <cell r="H331">
            <v>9</v>
          </cell>
        </row>
        <row r="332">
          <cell r="A332" t="str">
            <v>9400</v>
          </cell>
          <cell r="B332">
            <v>400</v>
          </cell>
          <cell r="C332" t="str">
            <v>片又木</v>
          </cell>
          <cell r="D332">
            <v>48</v>
          </cell>
          <cell r="E332">
            <v>136</v>
          </cell>
          <cell r="F332">
            <v>69</v>
          </cell>
          <cell r="G332">
            <v>67</v>
          </cell>
          <cell r="H332">
            <v>9</v>
          </cell>
        </row>
        <row r="333">
          <cell r="A333" t="str">
            <v>9500</v>
          </cell>
          <cell r="B333">
            <v>500</v>
          </cell>
          <cell r="C333" t="str">
            <v>迎田</v>
          </cell>
          <cell r="D333">
            <v>159</v>
          </cell>
          <cell r="E333">
            <v>336</v>
          </cell>
          <cell r="F333">
            <v>173</v>
          </cell>
          <cell r="G333">
            <v>163</v>
          </cell>
          <cell r="H333">
            <v>9</v>
          </cell>
        </row>
        <row r="334">
          <cell r="A334" t="str">
            <v>9600</v>
          </cell>
          <cell r="B334">
            <v>600</v>
          </cell>
          <cell r="C334" t="str">
            <v>不入斗</v>
          </cell>
          <cell r="D334">
            <v>345</v>
          </cell>
          <cell r="E334">
            <v>684</v>
          </cell>
          <cell r="F334">
            <v>394</v>
          </cell>
          <cell r="G334">
            <v>290</v>
          </cell>
          <cell r="H334">
            <v>9</v>
          </cell>
        </row>
        <row r="335">
          <cell r="A335" t="str">
            <v>9701</v>
          </cell>
          <cell r="B335">
            <v>701</v>
          </cell>
          <cell r="C335" t="str">
            <v>有秋台東１丁目</v>
          </cell>
          <cell r="D335">
            <v>337</v>
          </cell>
          <cell r="E335">
            <v>544</v>
          </cell>
          <cell r="F335">
            <v>397</v>
          </cell>
          <cell r="G335">
            <v>147</v>
          </cell>
          <cell r="H335">
            <v>9</v>
          </cell>
        </row>
        <row r="336">
          <cell r="A336" t="str">
            <v>9702</v>
          </cell>
          <cell r="B336">
            <v>702</v>
          </cell>
          <cell r="C336" t="str">
            <v>有秋台東２丁目</v>
          </cell>
          <cell r="D336">
            <v>237</v>
          </cell>
          <cell r="E336">
            <v>555</v>
          </cell>
          <cell r="F336">
            <v>299</v>
          </cell>
          <cell r="G336">
            <v>256</v>
          </cell>
          <cell r="H336">
            <v>9</v>
          </cell>
        </row>
        <row r="337">
          <cell r="A337" t="str">
            <v>9703</v>
          </cell>
          <cell r="B337">
            <v>703</v>
          </cell>
          <cell r="C337" t="str">
            <v>有秋台東３丁目</v>
          </cell>
          <cell r="D337">
            <v>330</v>
          </cell>
          <cell r="E337">
            <v>1026</v>
          </cell>
          <cell r="F337">
            <v>518</v>
          </cell>
          <cell r="G337">
            <v>508</v>
          </cell>
          <cell r="H337">
            <v>9</v>
          </cell>
        </row>
        <row r="338">
          <cell r="A338" t="str">
            <v>9801</v>
          </cell>
          <cell r="B338">
            <v>801</v>
          </cell>
          <cell r="C338" t="str">
            <v>有秋台西１丁目</v>
          </cell>
          <cell r="D338">
            <v>460</v>
          </cell>
          <cell r="E338">
            <v>989</v>
          </cell>
          <cell r="F338">
            <v>586</v>
          </cell>
          <cell r="G338">
            <v>403</v>
          </cell>
          <cell r="H338">
            <v>9</v>
          </cell>
        </row>
        <row r="339">
          <cell r="A339" t="str">
            <v>9802</v>
          </cell>
          <cell r="B339">
            <v>802</v>
          </cell>
          <cell r="C339" t="str">
            <v>有秋台西２丁目</v>
          </cell>
          <cell r="D339">
            <v>259</v>
          </cell>
          <cell r="E339">
            <v>657</v>
          </cell>
          <cell r="F339">
            <v>342</v>
          </cell>
          <cell r="G339">
            <v>315</v>
          </cell>
          <cell r="H339">
            <v>9</v>
          </cell>
        </row>
        <row r="340">
          <cell r="A340" t="str">
            <v>9900</v>
          </cell>
          <cell r="B340">
            <v>900</v>
          </cell>
          <cell r="C340" t="str">
            <v>天羽田</v>
          </cell>
          <cell r="D340">
            <v>207</v>
          </cell>
          <cell r="E340">
            <v>498</v>
          </cell>
          <cell r="F340">
            <v>240</v>
          </cell>
          <cell r="G340">
            <v>258</v>
          </cell>
          <cell r="H340">
            <v>9</v>
          </cell>
        </row>
        <row r="341">
          <cell r="A341" t="str">
            <v>91000</v>
          </cell>
          <cell r="B341">
            <v>1000</v>
          </cell>
          <cell r="C341" t="str">
            <v>深城</v>
          </cell>
          <cell r="D341">
            <v>154</v>
          </cell>
          <cell r="E341">
            <v>341</v>
          </cell>
          <cell r="F341">
            <v>187</v>
          </cell>
          <cell r="G341">
            <v>154</v>
          </cell>
          <cell r="H341">
            <v>9</v>
          </cell>
        </row>
        <row r="342">
          <cell r="A342" t="str">
            <v>91100</v>
          </cell>
          <cell r="B342">
            <v>1100</v>
          </cell>
          <cell r="C342" t="str">
            <v>豊成</v>
          </cell>
          <cell r="D342">
            <v>45</v>
          </cell>
          <cell r="E342">
            <v>140</v>
          </cell>
          <cell r="F342">
            <v>69</v>
          </cell>
          <cell r="G342">
            <v>71</v>
          </cell>
          <cell r="H342">
            <v>9</v>
          </cell>
        </row>
        <row r="343">
          <cell r="A343" t="str">
            <v>91200</v>
          </cell>
          <cell r="B343">
            <v>1200</v>
          </cell>
          <cell r="C343" t="str">
            <v>立野</v>
          </cell>
          <cell r="D343">
            <v>121</v>
          </cell>
          <cell r="E343">
            <v>366</v>
          </cell>
          <cell r="F343">
            <v>187</v>
          </cell>
          <cell r="G343">
            <v>179</v>
          </cell>
          <cell r="H343">
            <v>9</v>
          </cell>
        </row>
        <row r="344">
          <cell r="A344" t="str">
            <v>91801</v>
          </cell>
          <cell r="B344">
            <v>1801</v>
          </cell>
          <cell r="C344" t="str">
            <v>桜台１丁目</v>
          </cell>
          <cell r="D344">
            <v>234</v>
          </cell>
          <cell r="E344">
            <v>617</v>
          </cell>
          <cell r="F344">
            <v>299</v>
          </cell>
          <cell r="G344">
            <v>318</v>
          </cell>
          <cell r="H344">
            <v>9</v>
          </cell>
        </row>
        <row r="345">
          <cell r="A345" t="str">
            <v>91802</v>
          </cell>
          <cell r="B345">
            <v>1802</v>
          </cell>
          <cell r="C345" t="str">
            <v>桜台２丁目</v>
          </cell>
          <cell r="D345">
            <v>467</v>
          </cell>
          <cell r="E345">
            <v>1082</v>
          </cell>
          <cell r="F345">
            <v>537</v>
          </cell>
          <cell r="G345">
            <v>545</v>
          </cell>
          <cell r="H345">
            <v>9</v>
          </cell>
        </row>
        <row r="346">
          <cell r="A346" t="str">
            <v>91803</v>
          </cell>
          <cell r="B346">
            <v>1803</v>
          </cell>
          <cell r="C346" t="str">
            <v>桜台３丁目</v>
          </cell>
          <cell r="D346">
            <v>384</v>
          </cell>
          <cell r="E346">
            <v>861</v>
          </cell>
          <cell r="F346">
            <v>423</v>
          </cell>
          <cell r="G346">
            <v>438</v>
          </cell>
          <cell r="H346">
            <v>9</v>
          </cell>
        </row>
        <row r="347">
          <cell r="A347" t="str">
            <v>91804</v>
          </cell>
          <cell r="B347">
            <v>1804</v>
          </cell>
          <cell r="C347" t="str">
            <v>桜台４丁目</v>
          </cell>
          <cell r="D347">
            <v>283</v>
          </cell>
          <cell r="E347">
            <v>671</v>
          </cell>
          <cell r="F347">
            <v>342</v>
          </cell>
          <cell r="G347">
            <v>329</v>
          </cell>
          <cell r="H347">
            <v>9</v>
          </cell>
        </row>
        <row r="348">
          <cell r="A348" t="str">
            <v>91851</v>
          </cell>
          <cell r="B348">
            <v>1851</v>
          </cell>
          <cell r="C348" t="str">
            <v>泉台１丁目</v>
          </cell>
          <cell r="D348">
            <v>209</v>
          </cell>
          <cell r="E348">
            <v>552</v>
          </cell>
          <cell r="F348">
            <v>280</v>
          </cell>
          <cell r="G348">
            <v>272</v>
          </cell>
          <cell r="H348">
            <v>9</v>
          </cell>
        </row>
        <row r="349">
          <cell r="A349" t="str">
            <v>91852</v>
          </cell>
          <cell r="B349">
            <v>1852</v>
          </cell>
          <cell r="C349" t="str">
            <v>泉台２丁目</v>
          </cell>
          <cell r="D349">
            <v>291</v>
          </cell>
          <cell r="E349">
            <v>789</v>
          </cell>
          <cell r="F349">
            <v>397</v>
          </cell>
          <cell r="G349">
            <v>392</v>
          </cell>
          <cell r="H349">
            <v>9</v>
          </cell>
        </row>
        <row r="350">
          <cell r="A350" t="str">
            <v>91853</v>
          </cell>
          <cell r="B350">
            <v>1853</v>
          </cell>
          <cell r="C350" t="str">
            <v>泉台３丁目</v>
          </cell>
          <cell r="D350">
            <v>392</v>
          </cell>
          <cell r="E350">
            <v>1011</v>
          </cell>
          <cell r="F350">
            <v>513</v>
          </cell>
          <cell r="G350">
            <v>498</v>
          </cell>
          <cell r="H350">
            <v>9</v>
          </cell>
        </row>
        <row r="351">
          <cell r="A351" t="str">
            <v>91854</v>
          </cell>
          <cell r="B351">
            <v>1854</v>
          </cell>
          <cell r="C351" t="str">
            <v>泉台４丁目</v>
          </cell>
          <cell r="D351">
            <v>258</v>
          </cell>
          <cell r="E351">
            <v>670</v>
          </cell>
          <cell r="F351">
            <v>333</v>
          </cell>
          <cell r="G351">
            <v>337</v>
          </cell>
          <cell r="H351">
            <v>9</v>
          </cell>
        </row>
        <row r="352">
          <cell r="A352" t="str">
            <v>91855</v>
          </cell>
          <cell r="B352">
            <v>1855</v>
          </cell>
          <cell r="C352" t="str">
            <v>泉台５丁目</v>
          </cell>
          <cell r="D352">
            <v>141</v>
          </cell>
          <cell r="E352">
            <v>426</v>
          </cell>
          <cell r="F352">
            <v>220</v>
          </cell>
          <cell r="G352">
            <v>206</v>
          </cell>
          <cell r="H352">
            <v>9</v>
          </cell>
        </row>
        <row r="353">
          <cell r="A353" t="str">
            <v>1040101</v>
          </cell>
          <cell r="B353">
            <v>40101</v>
          </cell>
          <cell r="C353" t="str">
            <v>ちはら台東１丁目</v>
          </cell>
          <cell r="D353">
            <v>333</v>
          </cell>
          <cell r="E353">
            <v>1068</v>
          </cell>
          <cell r="F353">
            <v>534</v>
          </cell>
          <cell r="G353">
            <v>534</v>
          </cell>
          <cell r="H353">
            <v>10</v>
          </cell>
        </row>
        <row r="354">
          <cell r="A354" t="str">
            <v>1040102</v>
          </cell>
          <cell r="B354">
            <v>40102</v>
          </cell>
          <cell r="C354" t="str">
            <v>ちはら台東２丁目</v>
          </cell>
          <cell r="D354">
            <v>845</v>
          </cell>
          <cell r="E354">
            <v>2204</v>
          </cell>
          <cell r="F354">
            <v>1062</v>
          </cell>
          <cell r="G354">
            <v>1142</v>
          </cell>
          <cell r="H354">
            <v>10</v>
          </cell>
        </row>
        <row r="355">
          <cell r="A355" t="str">
            <v>1040103</v>
          </cell>
          <cell r="B355">
            <v>40103</v>
          </cell>
          <cell r="C355" t="str">
            <v>ちはら台東３丁目</v>
          </cell>
          <cell r="D355">
            <v>106</v>
          </cell>
          <cell r="E355">
            <v>359</v>
          </cell>
          <cell r="F355">
            <v>185</v>
          </cell>
          <cell r="G355">
            <v>174</v>
          </cell>
          <cell r="H355">
            <v>10</v>
          </cell>
        </row>
        <row r="356">
          <cell r="A356" t="str">
            <v>1040104</v>
          </cell>
          <cell r="B356">
            <v>40104</v>
          </cell>
          <cell r="C356" t="str">
            <v>ちはら台東４丁目</v>
          </cell>
          <cell r="D356">
            <v>413</v>
          </cell>
          <cell r="E356">
            <v>1272</v>
          </cell>
          <cell r="F356">
            <v>620</v>
          </cell>
          <cell r="G356">
            <v>652</v>
          </cell>
          <cell r="H356">
            <v>10</v>
          </cell>
        </row>
        <row r="357">
          <cell r="A357" t="str">
            <v>1040105</v>
          </cell>
          <cell r="B357">
            <v>40105</v>
          </cell>
          <cell r="C357" t="str">
            <v>ちはら台東５丁目</v>
          </cell>
          <cell r="D357">
            <v>230</v>
          </cell>
          <cell r="E357">
            <v>564</v>
          </cell>
          <cell r="F357">
            <v>278</v>
          </cell>
          <cell r="G357">
            <v>286</v>
          </cell>
          <cell r="H357">
            <v>10</v>
          </cell>
        </row>
        <row r="358">
          <cell r="A358" t="str">
            <v>1040106</v>
          </cell>
          <cell r="B358">
            <v>40106</v>
          </cell>
          <cell r="C358" t="str">
            <v>ちはら台東６丁目</v>
          </cell>
          <cell r="D358">
            <v>379</v>
          </cell>
          <cell r="E358">
            <v>1306</v>
          </cell>
          <cell r="F358">
            <v>680</v>
          </cell>
          <cell r="G358">
            <v>626</v>
          </cell>
          <cell r="H358">
            <v>10</v>
          </cell>
        </row>
        <row r="359">
          <cell r="A359" t="str">
            <v>1040107</v>
          </cell>
          <cell r="B359">
            <v>40107</v>
          </cell>
          <cell r="C359" t="str">
            <v>ちはら台東７丁目</v>
          </cell>
          <cell r="D359">
            <v>280</v>
          </cell>
          <cell r="E359">
            <v>960</v>
          </cell>
          <cell r="F359">
            <v>481</v>
          </cell>
          <cell r="G359">
            <v>479</v>
          </cell>
          <cell r="H359">
            <v>10</v>
          </cell>
        </row>
        <row r="360">
          <cell r="A360" t="str">
            <v>1040108</v>
          </cell>
          <cell r="B360">
            <v>40108</v>
          </cell>
          <cell r="C360" t="str">
            <v>ちはら台東８丁目</v>
          </cell>
          <cell r="D360">
            <v>338</v>
          </cell>
          <cell r="E360">
            <v>1120</v>
          </cell>
          <cell r="F360">
            <v>574</v>
          </cell>
          <cell r="G360">
            <v>546</v>
          </cell>
          <cell r="H360">
            <v>10</v>
          </cell>
        </row>
        <row r="361">
          <cell r="A361" t="str">
            <v>1040109</v>
          </cell>
          <cell r="B361">
            <v>40109</v>
          </cell>
          <cell r="C361" t="str">
            <v>ちはら台東９丁目</v>
          </cell>
          <cell r="D361">
            <v>310</v>
          </cell>
          <cell r="E361">
            <v>927</v>
          </cell>
          <cell r="F361">
            <v>467</v>
          </cell>
          <cell r="G361">
            <v>460</v>
          </cell>
          <cell r="H361">
            <v>10</v>
          </cell>
        </row>
        <row r="362">
          <cell r="A362" t="str">
            <v>1040201</v>
          </cell>
          <cell r="B362">
            <v>40201</v>
          </cell>
          <cell r="C362" t="str">
            <v>ちはら台西１丁目</v>
          </cell>
          <cell r="D362">
            <v>566</v>
          </cell>
          <cell r="E362">
            <v>1467</v>
          </cell>
          <cell r="F362">
            <v>703</v>
          </cell>
          <cell r="G362">
            <v>764</v>
          </cell>
          <cell r="H362">
            <v>10</v>
          </cell>
        </row>
        <row r="363">
          <cell r="A363" t="str">
            <v>1040202</v>
          </cell>
          <cell r="B363">
            <v>40202</v>
          </cell>
          <cell r="C363" t="str">
            <v>ちはら台西２丁目</v>
          </cell>
          <cell r="D363">
            <v>131</v>
          </cell>
          <cell r="E363">
            <v>370</v>
          </cell>
          <cell r="F363">
            <v>185</v>
          </cell>
          <cell r="G363">
            <v>185</v>
          </cell>
          <cell r="H363">
            <v>10</v>
          </cell>
        </row>
        <row r="364">
          <cell r="A364" t="str">
            <v>1040203</v>
          </cell>
          <cell r="B364">
            <v>40203</v>
          </cell>
          <cell r="C364" t="str">
            <v>ちはら台西３丁目</v>
          </cell>
          <cell r="D364">
            <v>115</v>
          </cell>
          <cell r="E364">
            <v>312</v>
          </cell>
          <cell r="F364">
            <v>154</v>
          </cell>
          <cell r="G364">
            <v>158</v>
          </cell>
          <cell r="H364">
            <v>10</v>
          </cell>
        </row>
        <row r="365">
          <cell r="A365" t="str">
            <v>1040204</v>
          </cell>
          <cell r="B365">
            <v>40204</v>
          </cell>
          <cell r="C365" t="str">
            <v>ちはら台西４丁目</v>
          </cell>
          <cell r="D365">
            <v>402</v>
          </cell>
          <cell r="E365">
            <v>1151</v>
          </cell>
          <cell r="F365">
            <v>538</v>
          </cell>
          <cell r="G365">
            <v>613</v>
          </cell>
          <cell r="H365">
            <v>10</v>
          </cell>
        </row>
        <row r="366">
          <cell r="A366" t="str">
            <v>1040205</v>
          </cell>
          <cell r="B366">
            <v>40205</v>
          </cell>
          <cell r="C366" t="str">
            <v>ちはら台西５丁目</v>
          </cell>
          <cell r="D366">
            <v>264</v>
          </cell>
          <cell r="E366">
            <v>719</v>
          </cell>
          <cell r="F366">
            <v>361</v>
          </cell>
          <cell r="G366">
            <v>358</v>
          </cell>
          <cell r="H366">
            <v>10</v>
          </cell>
        </row>
        <row r="367">
          <cell r="A367" t="str">
            <v>1040206</v>
          </cell>
          <cell r="B367">
            <v>40206</v>
          </cell>
          <cell r="C367" t="str">
            <v>ちはら台西６丁目</v>
          </cell>
          <cell r="D367">
            <v>707</v>
          </cell>
          <cell r="E367">
            <v>2415</v>
          </cell>
          <cell r="F367">
            <v>1197</v>
          </cell>
          <cell r="G367">
            <v>1218</v>
          </cell>
          <cell r="H367">
            <v>10</v>
          </cell>
        </row>
        <row r="368">
          <cell r="A368" t="str">
            <v>1040301</v>
          </cell>
          <cell r="B368">
            <v>40301</v>
          </cell>
          <cell r="C368" t="str">
            <v>ちはら台南１丁目</v>
          </cell>
          <cell r="D368">
            <v>263</v>
          </cell>
          <cell r="E368">
            <v>761</v>
          </cell>
          <cell r="F368">
            <v>390</v>
          </cell>
          <cell r="G368">
            <v>371</v>
          </cell>
          <cell r="H368">
            <v>10</v>
          </cell>
        </row>
        <row r="369">
          <cell r="A369" t="str">
            <v>1040302</v>
          </cell>
          <cell r="B369">
            <v>40302</v>
          </cell>
          <cell r="C369" t="str">
            <v>ちはら台南２丁目</v>
          </cell>
          <cell r="D369">
            <v>368</v>
          </cell>
          <cell r="E369">
            <v>992</v>
          </cell>
          <cell r="F369">
            <v>491</v>
          </cell>
          <cell r="G369">
            <v>501</v>
          </cell>
          <cell r="H369">
            <v>10</v>
          </cell>
        </row>
        <row r="370">
          <cell r="A370" t="str">
            <v>1040303</v>
          </cell>
          <cell r="B370">
            <v>40303</v>
          </cell>
          <cell r="C370" t="str">
            <v>ちはら台南３丁目</v>
          </cell>
          <cell r="D370">
            <v>283</v>
          </cell>
          <cell r="E370">
            <v>792</v>
          </cell>
          <cell r="F370">
            <v>401</v>
          </cell>
          <cell r="G370">
            <v>391</v>
          </cell>
          <cell r="H370">
            <v>10</v>
          </cell>
        </row>
        <row r="371">
          <cell r="A371" t="str">
            <v>1040304</v>
          </cell>
          <cell r="B371">
            <v>40304</v>
          </cell>
          <cell r="C371" t="str">
            <v>ちはら台南４丁目</v>
          </cell>
          <cell r="D371">
            <v>261</v>
          </cell>
          <cell r="E371">
            <v>825</v>
          </cell>
          <cell r="F371">
            <v>417</v>
          </cell>
          <cell r="G371">
            <v>408</v>
          </cell>
          <cell r="H371">
            <v>10</v>
          </cell>
        </row>
        <row r="372">
          <cell r="A372" t="str">
            <v>1040305</v>
          </cell>
          <cell r="B372">
            <v>40305</v>
          </cell>
          <cell r="C372" t="str">
            <v>ちはら台南５丁目</v>
          </cell>
          <cell r="D372">
            <v>798</v>
          </cell>
          <cell r="E372">
            <v>2193</v>
          </cell>
          <cell r="F372">
            <v>1068</v>
          </cell>
          <cell r="G372">
            <v>1125</v>
          </cell>
          <cell r="H372">
            <v>10</v>
          </cell>
        </row>
        <row r="373">
          <cell r="A373" t="str">
            <v>1040306</v>
          </cell>
          <cell r="B373">
            <v>40306</v>
          </cell>
          <cell r="C373" t="str">
            <v>ちはら台南６丁目</v>
          </cell>
          <cell r="D373">
            <v>957</v>
          </cell>
          <cell r="E373">
            <v>2454</v>
          </cell>
          <cell r="F373">
            <v>1203</v>
          </cell>
          <cell r="G373">
            <v>1251</v>
          </cell>
          <cell r="H373">
            <v>10</v>
          </cell>
        </row>
        <row r="374">
          <cell r="A374" t="str">
            <v>_x001A_</v>
          </cell>
          <cell r="B374" t="str">
            <v>_x001A_</v>
          </cell>
          <cell r="C374" t="str">
            <v/>
          </cell>
          <cell r="D374" t="str">
            <v/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zoomScaleNormal="100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9">
        <v>42005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f>SUM(C98,J98,Q49,Q98,C147,J147,Q147,C196,J196,Q196)</f>
        <v>121562</v>
      </c>
      <c r="R1" s="3">
        <f>SUM(D98,K98,R49,R98,D147,K147,R147,D196,K196,R196)</f>
        <v>280340</v>
      </c>
      <c r="S1" s="3">
        <f>SUM(E98,L98,S49,S98,E147,L147,S147,E196,L196,S196)</f>
        <v>144003</v>
      </c>
      <c r="T1" s="4">
        <f>SUM(F98,M98,T49,T98,F147,M147,T147,F196,M196,T196)</f>
        <v>136337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214</v>
      </c>
      <c r="D3" s="11">
        <v>565</v>
      </c>
      <c r="E3" s="11">
        <v>286</v>
      </c>
      <c r="F3" s="12">
        <v>279</v>
      </c>
      <c r="H3" s="9">
        <v>7900</v>
      </c>
      <c r="I3" s="10" t="s">
        <v>8</v>
      </c>
      <c r="J3" s="11">
        <v>818</v>
      </c>
      <c r="K3" s="11">
        <v>1691</v>
      </c>
      <c r="L3" s="11">
        <v>846</v>
      </c>
      <c r="M3" s="12">
        <v>845</v>
      </c>
      <c r="O3" s="9">
        <v>30101</v>
      </c>
      <c r="P3" s="10" t="s">
        <v>9</v>
      </c>
      <c r="Q3" s="11">
        <v>299</v>
      </c>
      <c r="R3" s="11">
        <v>702</v>
      </c>
      <c r="S3" s="11">
        <v>351</v>
      </c>
      <c r="T3" s="12">
        <v>351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397</v>
      </c>
      <c r="E4" s="11">
        <v>205</v>
      </c>
      <c r="F4" s="12">
        <v>192</v>
      </c>
      <c r="H4" s="9">
        <v>8000</v>
      </c>
      <c r="I4" s="10" t="s">
        <v>11</v>
      </c>
      <c r="J4" s="11">
        <v>7642</v>
      </c>
      <c r="K4" s="11">
        <v>16686</v>
      </c>
      <c r="L4" s="11">
        <v>8772</v>
      </c>
      <c r="M4" s="12">
        <v>7914</v>
      </c>
      <c r="O4" s="9">
        <v>30102</v>
      </c>
      <c r="P4" s="10" t="s">
        <v>12</v>
      </c>
      <c r="Q4" s="11">
        <v>330</v>
      </c>
      <c r="R4" s="11">
        <v>793</v>
      </c>
      <c r="S4" s="11">
        <v>411</v>
      </c>
      <c r="T4" s="12">
        <v>382</v>
      </c>
    </row>
    <row r="5" spans="1:22" x14ac:dyDescent="0.15">
      <c r="A5" s="9">
        <v>1657</v>
      </c>
      <c r="B5" s="10" t="s">
        <v>13</v>
      </c>
      <c r="C5" s="11">
        <v>349</v>
      </c>
      <c r="D5" s="11">
        <v>873</v>
      </c>
      <c r="E5" s="11">
        <v>461</v>
      </c>
      <c r="F5" s="12">
        <v>412</v>
      </c>
      <c r="H5" s="9">
        <v>8051</v>
      </c>
      <c r="I5" s="10" t="s">
        <v>14</v>
      </c>
      <c r="J5" s="11">
        <v>322</v>
      </c>
      <c r="K5" s="11">
        <v>561</v>
      </c>
      <c r="L5" s="11">
        <v>298</v>
      </c>
      <c r="M5" s="12">
        <v>263</v>
      </c>
      <c r="O5" s="9">
        <v>30103</v>
      </c>
      <c r="P5" s="10" t="s">
        <v>15</v>
      </c>
      <c r="Q5" s="11">
        <v>250</v>
      </c>
      <c r="R5" s="11">
        <v>531</v>
      </c>
      <c r="S5" s="11">
        <v>289</v>
      </c>
      <c r="T5" s="12">
        <v>242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452</v>
      </c>
      <c r="K6" s="11">
        <v>793</v>
      </c>
      <c r="L6" s="11">
        <v>429</v>
      </c>
      <c r="M6" s="12">
        <v>364</v>
      </c>
      <c r="O6" s="9">
        <v>30104</v>
      </c>
      <c r="P6" s="10" t="s">
        <v>18</v>
      </c>
      <c r="Q6" s="11">
        <v>235</v>
      </c>
      <c r="R6" s="11">
        <v>557</v>
      </c>
      <c r="S6" s="11">
        <v>286</v>
      </c>
      <c r="T6" s="12">
        <v>271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382</v>
      </c>
      <c r="K7" s="11">
        <v>733</v>
      </c>
      <c r="L7" s="11">
        <v>386</v>
      </c>
      <c r="M7" s="12">
        <v>347</v>
      </c>
      <c r="O7" s="9">
        <v>30105</v>
      </c>
      <c r="P7" s="10" t="s">
        <v>21</v>
      </c>
      <c r="Q7" s="11">
        <v>252</v>
      </c>
      <c r="R7" s="11">
        <v>667</v>
      </c>
      <c r="S7" s="11">
        <v>359</v>
      </c>
      <c r="T7" s="12">
        <v>308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252</v>
      </c>
      <c r="K8" s="11">
        <v>538</v>
      </c>
      <c r="L8" s="11">
        <v>273</v>
      </c>
      <c r="M8" s="12">
        <v>265</v>
      </c>
      <c r="O8" s="9">
        <v>30106</v>
      </c>
      <c r="P8" s="10" t="s">
        <v>24</v>
      </c>
      <c r="Q8" s="11">
        <v>224</v>
      </c>
      <c r="R8" s="11">
        <v>569</v>
      </c>
      <c r="S8" s="11">
        <v>259</v>
      </c>
      <c r="T8" s="12">
        <v>310</v>
      </c>
    </row>
    <row r="9" spans="1:22" x14ac:dyDescent="0.15">
      <c r="A9" s="9">
        <v>4600</v>
      </c>
      <c r="B9" s="10" t="s">
        <v>25</v>
      </c>
      <c r="C9" s="11">
        <v>1228</v>
      </c>
      <c r="D9" s="11">
        <v>2690</v>
      </c>
      <c r="E9" s="11">
        <v>1432</v>
      </c>
      <c r="F9" s="12">
        <v>1258</v>
      </c>
      <c r="H9" s="9">
        <v>8063</v>
      </c>
      <c r="I9" s="10" t="s">
        <v>26</v>
      </c>
      <c r="J9" s="11">
        <v>72</v>
      </c>
      <c r="K9" s="11">
        <v>151</v>
      </c>
      <c r="L9" s="11">
        <v>80</v>
      </c>
      <c r="M9" s="12">
        <v>71</v>
      </c>
      <c r="O9" s="9">
        <v>30107</v>
      </c>
      <c r="P9" s="10" t="s">
        <v>27</v>
      </c>
      <c r="Q9" s="11">
        <v>321</v>
      </c>
      <c r="R9" s="11">
        <v>748</v>
      </c>
      <c r="S9" s="11">
        <v>379</v>
      </c>
      <c r="T9" s="12">
        <v>369</v>
      </c>
    </row>
    <row r="10" spans="1:22" x14ac:dyDescent="0.15">
      <c r="A10" s="9">
        <v>4651</v>
      </c>
      <c r="B10" s="10" t="s">
        <v>28</v>
      </c>
      <c r="C10" s="11">
        <v>143</v>
      </c>
      <c r="D10" s="11">
        <v>300</v>
      </c>
      <c r="E10" s="11">
        <v>164</v>
      </c>
      <c r="F10" s="12">
        <v>136</v>
      </c>
      <c r="H10" s="9">
        <v>8101</v>
      </c>
      <c r="I10" s="10" t="s">
        <v>29</v>
      </c>
      <c r="J10" s="11">
        <v>637</v>
      </c>
      <c r="K10" s="11">
        <v>1205</v>
      </c>
      <c r="L10" s="11">
        <v>637</v>
      </c>
      <c r="M10" s="12">
        <v>568</v>
      </c>
      <c r="O10" s="9">
        <v>30201</v>
      </c>
      <c r="P10" s="10" t="s">
        <v>30</v>
      </c>
      <c r="Q10" s="11">
        <v>324</v>
      </c>
      <c r="R10" s="11">
        <v>686</v>
      </c>
      <c r="S10" s="11">
        <v>366</v>
      </c>
      <c r="T10" s="12">
        <v>320</v>
      </c>
    </row>
    <row r="11" spans="1:22" x14ac:dyDescent="0.15">
      <c r="A11" s="9">
        <v>4652</v>
      </c>
      <c r="B11" s="10" t="s">
        <v>31</v>
      </c>
      <c r="C11" s="11">
        <v>83</v>
      </c>
      <c r="D11" s="11">
        <v>169</v>
      </c>
      <c r="E11" s="11">
        <v>95</v>
      </c>
      <c r="F11" s="12">
        <v>74</v>
      </c>
      <c r="H11" s="9">
        <v>8102</v>
      </c>
      <c r="I11" s="10" t="s">
        <v>32</v>
      </c>
      <c r="J11" s="11">
        <v>387</v>
      </c>
      <c r="K11" s="11">
        <v>891</v>
      </c>
      <c r="L11" s="11">
        <v>460</v>
      </c>
      <c r="M11" s="12">
        <v>431</v>
      </c>
      <c r="O11" s="9">
        <v>30202</v>
      </c>
      <c r="P11" s="10" t="s">
        <v>33</v>
      </c>
      <c r="Q11" s="11">
        <v>196</v>
      </c>
      <c r="R11" s="11">
        <v>469</v>
      </c>
      <c r="S11" s="11">
        <v>228</v>
      </c>
      <c r="T11" s="12">
        <v>241</v>
      </c>
    </row>
    <row r="12" spans="1:22" x14ac:dyDescent="0.15">
      <c r="A12" s="9">
        <v>4653</v>
      </c>
      <c r="B12" s="10" t="s">
        <v>34</v>
      </c>
      <c r="C12" s="11">
        <v>182</v>
      </c>
      <c r="D12" s="11">
        <v>222</v>
      </c>
      <c r="E12" s="11">
        <v>143</v>
      </c>
      <c r="F12" s="12">
        <v>79</v>
      </c>
      <c r="H12" s="9">
        <v>8103</v>
      </c>
      <c r="I12" s="10" t="s">
        <v>35</v>
      </c>
      <c r="J12" s="11">
        <v>527</v>
      </c>
      <c r="K12" s="11">
        <v>1086</v>
      </c>
      <c r="L12" s="11">
        <v>586</v>
      </c>
      <c r="M12" s="12">
        <v>500</v>
      </c>
      <c r="O12" s="9">
        <v>30203</v>
      </c>
      <c r="P12" s="10" t="s">
        <v>36</v>
      </c>
      <c r="Q12" s="11">
        <v>197</v>
      </c>
      <c r="R12" s="11">
        <v>503</v>
      </c>
      <c r="S12" s="11">
        <v>253</v>
      </c>
      <c r="T12" s="12">
        <v>250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110</v>
      </c>
      <c r="K13" s="11">
        <v>224</v>
      </c>
      <c r="L13" s="11">
        <v>123</v>
      </c>
      <c r="M13" s="12">
        <v>101</v>
      </c>
      <c r="O13" s="9">
        <v>30204</v>
      </c>
      <c r="P13" s="10" t="s">
        <v>39</v>
      </c>
      <c r="Q13" s="11">
        <v>158</v>
      </c>
      <c r="R13" s="11">
        <v>371</v>
      </c>
      <c r="S13" s="11">
        <v>195</v>
      </c>
      <c r="T13" s="12">
        <v>176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22</v>
      </c>
      <c r="F14" s="12">
        <v>14</v>
      </c>
      <c r="H14" s="9">
        <v>8112</v>
      </c>
      <c r="I14" s="10" t="s">
        <v>41</v>
      </c>
      <c r="J14" s="11">
        <v>63</v>
      </c>
      <c r="K14" s="11">
        <v>144</v>
      </c>
      <c r="L14" s="11">
        <v>66</v>
      </c>
      <c r="M14" s="12">
        <v>78</v>
      </c>
      <c r="O14" s="9">
        <v>30205</v>
      </c>
      <c r="P14" s="10" t="s">
        <v>42</v>
      </c>
      <c r="Q14" s="11">
        <v>195</v>
      </c>
      <c r="R14" s="11">
        <v>429</v>
      </c>
      <c r="S14" s="11">
        <v>218</v>
      </c>
      <c r="T14" s="12">
        <v>211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82</v>
      </c>
      <c r="E15" s="11">
        <v>46</v>
      </c>
      <c r="F15" s="12">
        <v>36</v>
      </c>
      <c r="H15" s="9">
        <v>8131</v>
      </c>
      <c r="I15" s="10" t="s">
        <v>44</v>
      </c>
      <c r="J15" s="11">
        <v>180</v>
      </c>
      <c r="K15" s="11">
        <v>370</v>
      </c>
      <c r="L15" s="11">
        <v>195</v>
      </c>
      <c r="M15" s="12">
        <v>175</v>
      </c>
      <c r="O15" s="9">
        <v>30301</v>
      </c>
      <c r="P15" s="10" t="s">
        <v>45</v>
      </c>
      <c r="Q15" s="11">
        <v>323</v>
      </c>
      <c r="R15" s="11">
        <v>702</v>
      </c>
      <c r="S15" s="11">
        <v>361</v>
      </c>
      <c r="T15" s="12">
        <v>341</v>
      </c>
    </row>
    <row r="16" spans="1:22" x14ac:dyDescent="0.15">
      <c r="A16" s="9">
        <v>4900</v>
      </c>
      <c r="B16" s="10" t="s">
        <v>46</v>
      </c>
      <c r="C16" s="11">
        <v>396</v>
      </c>
      <c r="D16" s="11">
        <v>900</v>
      </c>
      <c r="E16" s="11">
        <v>481</v>
      </c>
      <c r="F16" s="12">
        <v>419</v>
      </c>
      <c r="H16" s="9">
        <v>8132</v>
      </c>
      <c r="I16" s="10" t="s">
        <v>47</v>
      </c>
      <c r="J16" s="11">
        <v>492</v>
      </c>
      <c r="K16" s="11">
        <v>1121</v>
      </c>
      <c r="L16" s="11">
        <v>590</v>
      </c>
      <c r="M16" s="12">
        <v>531</v>
      </c>
      <c r="O16" s="9">
        <v>30302</v>
      </c>
      <c r="P16" s="10" t="s">
        <v>48</v>
      </c>
      <c r="Q16" s="11">
        <v>365</v>
      </c>
      <c r="R16" s="11">
        <v>874</v>
      </c>
      <c r="S16" s="11">
        <v>460</v>
      </c>
      <c r="T16" s="12">
        <v>414</v>
      </c>
    </row>
    <row r="17" spans="1:20" x14ac:dyDescent="0.15">
      <c r="A17" s="9">
        <v>4951</v>
      </c>
      <c r="B17" s="10" t="s">
        <v>49</v>
      </c>
      <c r="C17" s="11">
        <v>222</v>
      </c>
      <c r="D17" s="11">
        <v>580</v>
      </c>
      <c r="E17" s="11">
        <v>318</v>
      </c>
      <c r="F17" s="12">
        <v>262</v>
      </c>
      <c r="H17" s="9">
        <v>8133</v>
      </c>
      <c r="I17" s="10" t="s">
        <v>50</v>
      </c>
      <c r="J17" s="11">
        <v>227</v>
      </c>
      <c r="K17" s="11">
        <v>564</v>
      </c>
      <c r="L17" s="11">
        <v>310</v>
      </c>
      <c r="M17" s="12">
        <v>254</v>
      </c>
      <c r="O17" s="9">
        <v>30401</v>
      </c>
      <c r="P17" s="10" t="s">
        <v>51</v>
      </c>
      <c r="Q17" s="11">
        <v>175</v>
      </c>
      <c r="R17" s="11">
        <v>432</v>
      </c>
      <c r="S17" s="11">
        <v>204</v>
      </c>
      <c r="T17" s="12">
        <v>228</v>
      </c>
    </row>
    <row r="18" spans="1:20" x14ac:dyDescent="0.15">
      <c r="A18" s="9">
        <v>4952</v>
      </c>
      <c r="B18" s="10" t="s">
        <v>52</v>
      </c>
      <c r="C18" s="11">
        <v>384</v>
      </c>
      <c r="D18" s="11">
        <v>1041</v>
      </c>
      <c r="E18" s="11">
        <v>553</v>
      </c>
      <c r="F18" s="12">
        <v>488</v>
      </c>
      <c r="H18" s="9">
        <v>8134</v>
      </c>
      <c r="I18" s="10" t="s">
        <v>53</v>
      </c>
      <c r="J18" s="11">
        <v>619</v>
      </c>
      <c r="K18" s="11">
        <v>1474</v>
      </c>
      <c r="L18" s="11">
        <v>767</v>
      </c>
      <c r="M18" s="12">
        <v>707</v>
      </c>
      <c r="O18" s="9">
        <v>30402</v>
      </c>
      <c r="P18" s="10" t="s">
        <v>54</v>
      </c>
      <c r="Q18" s="11">
        <v>171</v>
      </c>
      <c r="R18" s="11">
        <v>429</v>
      </c>
      <c r="S18" s="11">
        <v>214</v>
      </c>
      <c r="T18" s="12">
        <v>215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339</v>
      </c>
      <c r="K19" s="11">
        <v>781</v>
      </c>
      <c r="L19" s="11">
        <v>432</v>
      </c>
      <c r="M19" s="12">
        <v>349</v>
      </c>
      <c r="O19" s="9">
        <v>30403</v>
      </c>
      <c r="P19" s="10" t="s">
        <v>57</v>
      </c>
      <c r="Q19" s="11">
        <v>188</v>
      </c>
      <c r="R19" s="11">
        <v>447</v>
      </c>
      <c r="S19" s="11">
        <v>210</v>
      </c>
      <c r="T19" s="12">
        <v>237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146</v>
      </c>
      <c r="E20" s="11">
        <v>78</v>
      </c>
      <c r="F20" s="12">
        <v>68</v>
      </c>
      <c r="H20" s="9">
        <v>8136</v>
      </c>
      <c r="I20" s="10" t="s">
        <v>59</v>
      </c>
      <c r="J20" s="11">
        <v>312</v>
      </c>
      <c r="K20" s="11">
        <v>810</v>
      </c>
      <c r="L20" s="11">
        <v>400</v>
      </c>
      <c r="M20" s="12">
        <v>410</v>
      </c>
      <c r="O20" s="9">
        <v>30404</v>
      </c>
      <c r="P20" s="10" t="s">
        <v>60</v>
      </c>
      <c r="Q20" s="11">
        <v>205</v>
      </c>
      <c r="R20" s="11">
        <v>418</v>
      </c>
      <c r="S20" s="11">
        <v>208</v>
      </c>
      <c r="T20" s="12">
        <v>210</v>
      </c>
    </row>
    <row r="21" spans="1:20" x14ac:dyDescent="0.15">
      <c r="A21" s="9">
        <v>5251</v>
      </c>
      <c r="B21" s="10" t="s">
        <v>61</v>
      </c>
      <c r="C21" s="11">
        <v>480</v>
      </c>
      <c r="D21" s="11">
        <v>1141</v>
      </c>
      <c r="E21" s="11">
        <v>615</v>
      </c>
      <c r="F21" s="12">
        <v>526</v>
      </c>
      <c r="H21" s="9">
        <v>8137</v>
      </c>
      <c r="I21" s="10" t="s">
        <v>62</v>
      </c>
      <c r="J21" s="11">
        <v>291</v>
      </c>
      <c r="K21" s="11">
        <v>666</v>
      </c>
      <c r="L21" s="11">
        <v>358</v>
      </c>
      <c r="M21" s="12">
        <v>308</v>
      </c>
      <c r="O21" s="9">
        <v>30405</v>
      </c>
      <c r="P21" s="10" t="s">
        <v>63</v>
      </c>
      <c r="Q21" s="11">
        <v>237</v>
      </c>
      <c r="R21" s="11">
        <v>551</v>
      </c>
      <c r="S21" s="11">
        <v>274</v>
      </c>
      <c r="T21" s="12">
        <v>277</v>
      </c>
    </row>
    <row r="22" spans="1:20" x14ac:dyDescent="0.15">
      <c r="A22" s="9">
        <v>5252</v>
      </c>
      <c r="B22" s="10" t="s">
        <v>64</v>
      </c>
      <c r="C22" s="11">
        <v>127</v>
      </c>
      <c r="D22" s="11">
        <v>313</v>
      </c>
      <c r="E22" s="11">
        <v>165</v>
      </c>
      <c r="F22" s="12">
        <v>148</v>
      </c>
      <c r="H22" s="9">
        <v>8151</v>
      </c>
      <c r="I22" s="10" t="s">
        <v>65</v>
      </c>
      <c r="J22" s="11">
        <v>34</v>
      </c>
      <c r="K22" s="11">
        <v>50</v>
      </c>
      <c r="L22" s="11">
        <v>28</v>
      </c>
      <c r="M22" s="12">
        <v>22</v>
      </c>
      <c r="O22" s="9">
        <v>30501</v>
      </c>
      <c r="P22" s="10" t="s">
        <v>66</v>
      </c>
      <c r="Q22" s="11">
        <v>262</v>
      </c>
      <c r="R22" s="11">
        <v>638</v>
      </c>
      <c r="S22" s="11">
        <v>322</v>
      </c>
      <c r="T22" s="12">
        <v>316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126</v>
      </c>
      <c r="E23" s="11">
        <v>69</v>
      </c>
      <c r="F23" s="12">
        <v>57</v>
      </c>
      <c r="H23" s="9">
        <v>8153</v>
      </c>
      <c r="I23" s="10" t="s">
        <v>68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277</v>
      </c>
      <c r="R23" s="11">
        <v>642</v>
      </c>
      <c r="S23" s="11">
        <v>324</v>
      </c>
      <c r="T23" s="12">
        <v>318</v>
      </c>
    </row>
    <row r="24" spans="1:20" x14ac:dyDescent="0.15">
      <c r="A24" s="9">
        <v>5500</v>
      </c>
      <c r="B24" s="10" t="s">
        <v>70</v>
      </c>
      <c r="C24" s="11">
        <v>556</v>
      </c>
      <c r="D24" s="11">
        <v>1145</v>
      </c>
      <c r="E24" s="11">
        <v>623</v>
      </c>
      <c r="F24" s="12">
        <v>522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213</v>
      </c>
      <c r="R24" s="11">
        <v>514</v>
      </c>
      <c r="S24" s="11">
        <v>255</v>
      </c>
      <c r="T24" s="12">
        <v>259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H25" s="9">
        <v>8200</v>
      </c>
      <c r="I25" s="10" t="s">
        <v>74</v>
      </c>
      <c r="J25" s="11">
        <v>15</v>
      </c>
      <c r="K25" s="11">
        <v>33</v>
      </c>
      <c r="L25" s="11">
        <v>18</v>
      </c>
      <c r="M25" s="12">
        <v>15</v>
      </c>
      <c r="O25" s="9">
        <v>30504</v>
      </c>
      <c r="P25" s="10" t="s">
        <v>75</v>
      </c>
      <c r="Q25" s="11">
        <v>467</v>
      </c>
      <c r="R25" s="11">
        <v>1113</v>
      </c>
      <c r="S25" s="11">
        <v>571</v>
      </c>
      <c r="T25" s="12">
        <v>542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69</v>
      </c>
      <c r="E26" s="11">
        <v>43</v>
      </c>
      <c r="F26" s="12">
        <v>26</v>
      </c>
      <c r="H26" s="9">
        <v>8251</v>
      </c>
      <c r="I26" s="10" t="s">
        <v>77</v>
      </c>
      <c r="J26" s="11">
        <v>699</v>
      </c>
      <c r="K26" s="11">
        <v>1505</v>
      </c>
      <c r="L26" s="11">
        <v>793</v>
      </c>
      <c r="M26" s="12">
        <v>712</v>
      </c>
      <c r="O26" s="9">
        <v>30505</v>
      </c>
      <c r="P26" s="10" t="s">
        <v>78</v>
      </c>
      <c r="Q26" s="11">
        <v>253</v>
      </c>
      <c r="R26" s="11">
        <v>598</v>
      </c>
      <c r="S26" s="11">
        <v>295</v>
      </c>
      <c r="T26" s="12">
        <v>303</v>
      </c>
    </row>
    <row r="27" spans="1:20" x14ac:dyDescent="0.15">
      <c r="A27" s="9">
        <v>5603</v>
      </c>
      <c r="B27" s="10" t="s">
        <v>79</v>
      </c>
      <c r="C27" s="11">
        <v>3</v>
      </c>
      <c r="D27" s="11">
        <v>3</v>
      </c>
      <c r="E27" s="11">
        <v>3</v>
      </c>
      <c r="F27" s="12">
        <v>0</v>
      </c>
      <c r="H27" s="9">
        <v>8252</v>
      </c>
      <c r="I27" s="10" t="s">
        <v>80</v>
      </c>
      <c r="J27" s="11">
        <v>439</v>
      </c>
      <c r="K27" s="11">
        <v>864</v>
      </c>
      <c r="L27" s="11">
        <v>467</v>
      </c>
      <c r="M27" s="12">
        <v>397</v>
      </c>
      <c r="O27" s="9">
        <v>30601</v>
      </c>
      <c r="P27" s="10" t="s">
        <v>81</v>
      </c>
      <c r="Q27" s="11">
        <v>210</v>
      </c>
      <c r="R27" s="11">
        <v>541</v>
      </c>
      <c r="S27" s="11">
        <v>273</v>
      </c>
      <c r="T27" s="12">
        <v>268</v>
      </c>
    </row>
    <row r="28" spans="1:20" x14ac:dyDescent="0.15">
      <c r="A28" s="9">
        <v>5800</v>
      </c>
      <c r="B28" s="10" t="s">
        <v>82</v>
      </c>
      <c r="C28" s="11">
        <v>325</v>
      </c>
      <c r="D28" s="11">
        <v>691</v>
      </c>
      <c r="E28" s="11">
        <v>379</v>
      </c>
      <c r="F28" s="12">
        <v>312</v>
      </c>
      <c r="H28" s="9">
        <v>8253</v>
      </c>
      <c r="I28" s="10" t="s">
        <v>83</v>
      </c>
      <c r="J28" s="11">
        <v>498</v>
      </c>
      <c r="K28" s="11">
        <v>1051</v>
      </c>
      <c r="L28" s="11">
        <v>581</v>
      </c>
      <c r="M28" s="12">
        <v>470</v>
      </c>
      <c r="O28" s="9">
        <v>30602</v>
      </c>
      <c r="P28" s="10" t="s">
        <v>84</v>
      </c>
      <c r="Q28" s="11">
        <v>159</v>
      </c>
      <c r="R28" s="11">
        <v>452</v>
      </c>
      <c r="S28" s="11">
        <v>225</v>
      </c>
      <c r="T28" s="12">
        <v>227</v>
      </c>
    </row>
    <row r="29" spans="1:20" x14ac:dyDescent="0.15">
      <c r="A29" s="9">
        <v>5901</v>
      </c>
      <c r="B29" s="10" t="s">
        <v>85</v>
      </c>
      <c r="C29" s="11">
        <v>9</v>
      </c>
      <c r="D29" s="11">
        <v>15</v>
      </c>
      <c r="E29" s="11">
        <v>9</v>
      </c>
      <c r="F29" s="12">
        <v>6</v>
      </c>
      <c r="H29" s="9">
        <v>8254</v>
      </c>
      <c r="I29" s="10" t="s">
        <v>86</v>
      </c>
      <c r="J29" s="11">
        <v>407</v>
      </c>
      <c r="K29" s="11">
        <v>818</v>
      </c>
      <c r="L29" s="11">
        <v>449</v>
      </c>
      <c r="M29" s="12">
        <v>369</v>
      </c>
      <c r="O29" s="9">
        <v>30701</v>
      </c>
      <c r="P29" s="10" t="s">
        <v>87</v>
      </c>
      <c r="Q29" s="11">
        <v>303</v>
      </c>
      <c r="R29" s="11">
        <v>668</v>
      </c>
      <c r="S29" s="11">
        <v>343</v>
      </c>
      <c r="T29" s="12">
        <v>325</v>
      </c>
    </row>
    <row r="30" spans="1:20" x14ac:dyDescent="0.15">
      <c r="A30" s="9">
        <v>6000</v>
      </c>
      <c r="B30" s="10" t="s">
        <v>88</v>
      </c>
      <c r="C30" s="11">
        <v>963</v>
      </c>
      <c r="D30" s="11">
        <v>2173</v>
      </c>
      <c r="E30" s="11">
        <v>1139</v>
      </c>
      <c r="F30" s="12">
        <v>1034</v>
      </c>
      <c r="H30" s="9">
        <v>8255</v>
      </c>
      <c r="I30" s="10" t="s">
        <v>89</v>
      </c>
      <c r="J30" s="11">
        <v>822</v>
      </c>
      <c r="K30" s="11">
        <v>1741</v>
      </c>
      <c r="L30" s="11">
        <v>892</v>
      </c>
      <c r="M30" s="12">
        <v>849</v>
      </c>
      <c r="O30" s="9">
        <v>30702</v>
      </c>
      <c r="P30" s="10" t="s">
        <v>90</v>
      </c>
      <c r="Q30" s="11">
        <v>192</v>
      </c>
      <c r="R30" s="11">
        <v>450</v>
      </c>
      <c r="S30" s="11">
        <v>229</v>
      </c>
      <c r="T30" s="12">
        <v>221</v>
      </c>
    </row>
    <row r="31" spans="1:20" x14ac:dyDescent="0.15">
      <c r="A31" s="9">
        <v>6100</v>
      </c>
      <c r="B31" s="10" t="s">
        <v>91</v>
      </c>
      <c r="C31" s="11">
        <v>1434</v>
      </c>
      <c r="D31" s="11">
        <v>3163</v>
      </c>
      <c r="E31" s="11">
        <v>1701</v>
      </c>
      <c r="F31" s="12">
        <v>1462</v>
      </c>
      <c r="H31" s="9">
        <v>8301</v>
      </c>
      <c r="I31" s="10" t="s">
        <v>92</v>
      </c>
      <c r="J31" s="11">
        <v>267</v>
      </c>
      <c r="K31" s="11">
        <v>408</v>
      </c>
      <c r="L31" s="11">
        <v>245</v>
      </c>
      <c r="M31" s="12">
        <v>163</v>
      </c>
      <c r="O31" s="9">
        <v>30703</v>
      </c>
      <c r="P31" s="10" t="s">
        <v>93</v>
      </c>
      <c r="Q31" s="11">
        <v>210</v>
      </c>
      <c r="R31" s="11">
        <v>524</v>
      </c>
      <c r="S31" s="11">
        <v>263</v>
      </c>
      <c r="T31" s="12">
        <v>261</v>
      </c>
    </row>
    <row r="32" spans="1:20" x14ac:dyDescent="0.15">
      <c r="A32" s="9">
        <v>6200</v>
      </c>
      <c r="B32" s="10" t="s">
        <v>94</v>
      </c>
      <c r="C32" s="11">
        <v>118</v>
      </c>
      <c r="D32" s="11">
        <v>300</v>
      </c>
      <c r="E32" s="11">
        <v>145</v>
      </c>
      <c r="F32" s="12">
        <v>155</v>
      </c>
      <c r="H32" s="9">
        <v>8302</v>
      </c>
      <c r="I32" s="10" t="s">
        <v>95</v>
      </c>
      <c r="J32" s="11">
        <v>218</v>
      </c>
      <c r="K32" s="11">
        <v>444</v>
      </c>
      <c r="L32" s="11">
        <v>252</v>
      </c>
      <c r="M32" s="12">
        <v>192</v>
      </c>
      <c r="O32" s="9">
        <v>30801</v>
      </c>
      <c r="P32" s="10" t="s">
        <v>96</v>
      </c>
      <c r="Q32" s="11">
        <v>302</v>
      </c>
      <c r="R32" s="11">
        <v>834</v>
      </c>
      <c r="S32" s="11">
        <v>414</v>
      </c>
      <c r="T32" s="12">
        <v>420</v>
      </c>
    </row>
    <row r="33" spans="1:20" x14ac:dyDescent="0.15">
      <c r="A33" s="9">
        <v>6300</v>
      </c>
      <c r="B33" s="10" t="s">
        <v>97</v>
      </c>
      <c r="C33" s="11">
        <v>275</v>
      </c>
      <c r="D33" s="11">
        <v>677</v>
      </c>
      <c r="E33" s="11">
        <v>348</v>
      </c>
      <c r="F33" s="12">
        <v>329</v>
      </c>
      <c r="H33" s="9">
        <v>8303</v>
      </c>
      <c r="I33" s="10" t="s">
        <v>98</v>
      </c>
      <c r="J33" s="11">
        <v>150</v>
      </c>
      <c r="K33" s="11">
        <v>308</v>
      </c>
      <c r="L33" s="11">
        <v>179</v>
      </c>
      <c r="M33" s="12">
        <v>129</v>
      </c>
      <c r="O33" s="9">
        <v>30802</v>
      </c>
      <c r="P33" s="10" t="s">
        <v>99</v>
      </c>
      <c r="Q33" s="11">
        <v>214</v>
      </c>
      <c r="R33" s="11">
        <v>540</v>
      </c>
      <c r="S33" s="11">
        <v>272</v>
      </c>
      <c r="T33" s="12">
        <v>268</v>
      </c>
    </row>
    <row r="34" spans="1:20" x14ac:dyDescent="0.15">
      <c r="A34" s="9">
        <v>6400</v>
      </c>
      <c r="B34" s="10" t="s">
        <v>100</v>
      </c>
      <c r="C34" s="11">
        <v>53</v>
      </c>
      <c r="D34" s="11">
        <v>160</v>
      </c>
      <c r="E34" s="11">
        <v>75</v>
      </c>
      <c r="F34" s="12">
        <v>85</v>
      </c>
      <c r="H34" s="9">
        <v>8304</v>
      </c>
      <c r="I34" s="10" t="s">
        <v>101</v>
      </c>
      <c r="J34" s="11">
        <v>316</v>
      </c>
      <c r="K34" s="11">
        <v>581</v>
      </c>
      <c r="L34" s="11">
        <v>328</v>
      </c>
      <c r="M34" s="12">
        <v>253</v>
      </c>
      <c r="O34" s="9">
        <v>30803</v>
      </c>
      <c r="P34" s="10" t="s">
        <v>102</v>
      </c>
      <c r="Q34" s="11">
        <v>173</v>
      </c>
      <c r="R34" s="11">
        <v>409</v>
      </c>
      <c r="S34" s="11">
        <v>195</v>
      </c>
      <c r="T34" s="12">
        <v>214</v>
      </c>
    </row>
    <row r="35" spans="1:20" x14ac:dyDescent="0.15">
      <c r="A35" s="9">
        <v>6500</v>
      </c>
      <c r="B35" s="10" t="s">
        <v>103</v>
      </c>
      <c r="C35" s="11">
        <v>333</v>
      </c>
      <c r="D35" s="11">
        <v>867</v>
      </c>
      <c r="E35" s="11">
        <v>436</v>
      </c>
      <c r="F35" s="12">
        <v>431</v>
      </c>
      <c r="H35" s="9">
        <v>8305</v>
      </c>
      <c r="I35" s="10" t="s">
        <v>104</v>
      </c>
      <c r="J35" s="11">
        <v>111</v>
      </c>
      <c r="K35" s="11">
        <v>209</v>
      </c>
      <c r="L35" s="11">
        <v>117</v>
      </c>
      <c r="M35" s="12">
        <v>92</v>
      </c>
      <c r="O35" s="9">
        <v>30804</v>
      </c>
      <c r="P35" s="10" t="s">
        <v>105</v>
      </c>
      <c r="Q35" s="11">
        <v>180</v>
      </c>
      <c r="R35" s="11">
        <v>452</v>
      </c>
      <c r="S35" s="11">
        <v>219</v>
      </c>
      <c r="T35" s="12">
        <v>233</v>
      </c>
    </row>
    <row r="36" spans="1:20" x14ac:dyDescent="0.15">
      <c r="A36" s="9">
        <v>6600</v>
      </c>
      <c r="B36" s="10" t="s">
        <v>106</v>
      </c>
      <c r="C36" s="11">
        <v>384</v>
      </c>
      <c r="D36" s="11">
        <v>765</v>
      </c>
      <c r="E36" s="11">
        <v>422</v>
      </c>
      <c r="F36" s="12">
        <v>343</v>
      </c>
      <c r="H36" s="9">
        <v>8306</v>
      </c>
      <c r="I36" s="10" t="s">
        <v>107</v>
      </c>
      <c r="J36" s="11">
        <v>87</v>
      </c>
      <c r="K36" s="11">
        <v>153</v>
      </c>
      <c r="L36" s="11">
        <v>88</v>
      </c>
      <c r="M36" s="12">
        <v>65</v>
      </c>
      <c r="O36" s="9">
        <v>30805</v>
      </c>
      <c r="P36" s="10" t="s">
        <v>108</v>
      </c>
      <c r="Q36" s="11">
        <v>222</v>
      </c>
      <c r="R36" s="11">
        <v>598</v>
      </c>
      <c r="S36" s="11">
        <v>305</v>
      </c>
      <c r="T36" s="12">
        <v>293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58</v>
      </c>
      <c r="F37" s="12">
        <v>67</v>
      </c>
      <c r="H37" s="9">
        <v>9100</v>
      </c>
      <c r="I37" s="10" t="s">
        <v>110</v>
      </c>
      <c r="J37" s="11">
        <v>8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458</v>
      </c>
      <c r="R37" s="11">
        <v>1097</v>
      </c>
      <c r="S37" s="11">
        <v>558</v>
      </c>
      <c r="T37" s="12">
        <v>539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127</v>
      </c>
      <c r="E38" s="11">
        <v>67</v>
      </c>
      <c r="F38" s="12">
        <v>60</v>
      </c>
      <c r="H38" s="9"/>
      <c r="I38" s="10"/>
      <c r="J38" s="11"/>
      <c r="K38" s="11"/>
      <c r="L38" s="11"/>
      <c r="M38" s="12"/>
      <c r="O38" s="9">
        <v>30901</v>
      </c>
      <c r="P38" s="10" t="s">
        <v>113</v>
      </c>
      <c r="Q38" s="11">
        <v>212</v>
      </c>
      <c r="R38" s="11">
        <v>502</v>
      </c>
      <c r="S38" s="11">
        <v>258</v>
      </c>
      <c r="T38" s="12">
        <v>244</v>
      </c>
    </row>
    <row r="39" spans="1:20" x14ac:dyDescent="0.15">
      <c r="A39" s="9">
        <v>6900</v>
      </c>
      <c r="B39" s="10" t="s">
        <v>114</v>
      </c>
      <c r="C39" s="11">
        <v>50</v>
      </c>
      <c r="D39" s="11">
        <v>128</v>
      </c>
      <c r="E39" s="11">
        <v>56</v>
      </c>
      <c r="F39" s="12">
        <v>72</v>
      </c>
      <c r="H39" s="9"/>
      <c r="I39" s="10"/>
      <c r="J39" s="11"/>
      <c r="K39" s="11"/>
      <c r="L39" s="11"/>
      <c r="M39" s="12"/>
      <c r="O39" s="9">
        <v>30902</v>
      </c>
      <c r="P39" s="10" t="s">
        <v>115</v>
      </c>
      <c r="Q39" s="11">
        <v>167</v>
      </c>
      <c r="R39" s="11">
        <v>393</v>
      </c>
      <c r="S39" s="11">
        <v>198</v>
      </c>
      <c r="T39" s="12">
        <v>195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117</v>
      </c>
      <c r="Q40" s="11">
        <v>215</v>
      </c>
      <c r="R40" s="11">
        <v>511</v>
      </c>
      <c r="S40" s="11">
        <v>258</v>
      </c>
      <c r="T40" s="12">
        <v>253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139</v>
      </c>
      <c r="E41" s="11">
        <v>71</v>
      </c>
      <c r="F41" s="12">
        <v>68</v>
      </c>
      <c r="H41" s="9"/>
      <c r="I41" s="10"/>
      <c r="J41" s="11"/>
      <c r="K41" s="11"/>
      <c r="L41" s="11"/>
      <c r="M41" s="12"/>
      <c r="O41" s="9">
        <v>30904</v>
      </c>
      <c r="P41" s="10" t="s">
        <v>119</v>
      </c>
      <c r="Q41" s="11">
        <v>166</v>
      </c>
      <c r="R41" s="11">
        <v>417</v>
      </c>
      <c r="S41" s="11">
        <v>218</v>
      </c>
      <c r="T41" s="12">
        <v>199</v>
      </c>
    </row>
    <row r="42" spans="1:20" x14ac:dyDescent="0.15">
      <c r="A42" s="9">
        <v>7200</v>
      </c>
      <c r="B42" s="10" t="s">
        <v>120</v>
      </c>
      <c r="C42" s="11">
        <v>57</v>
      </c>
      <c r="D42" s="11">
        <v>142</v>
      </c>
      <c r="E42" s="11">
        <v>68</v>
      </c>
      <c r="F42" s="12">
        <v>74</v>
      </c>
      <c r="H42" s="9"/>
      <c r="I42" s="10"/>
      <c r="J42" s="11"/>
      <c r="K42" s="11"/>
      <c r="L42" s="11"/>
      <c r="M42" s="12"/>
      <c r="O42" s="9">
        <v>30905</v>
      </c>
      <c r="P42" s="10" t="s">
        <v>121</v>
      </c>
      <c r="Q42" s="11">
        <v>241</v>
      </c>
      <c r="R42" s="11">
        <v>686</v>
      </c>
      <c r="S42" s="11">
        <v>330</v>
      </c>
      <c r="T42" s="12">
        <v>356</v>
      </c>
    </row>
    <row r="43" spans="1:20" x14ac:dyDescent="0.15">
      <c r="A43" s="9">
        <v>7300</v>
      </c>
      <c r="B43" s="10" t="s">
        <v>122</v>
      </c>
      <c r="C43" s="11">
        <v>614</v>
      </c>
      <c r="D43" s="11">
        <v>1433</v>
      </c>
      <c r="E43" s="11">
        <v>713</v>
      </c>
      <c r="F43" s="12">
        <v>720</v>
      </c>
      <c r="H43" s="9"/>
      <c r="I43" s="10"/>
      <c r="J43" s="11"/>
      <c r="K43" s="11"/>
      <c r="L43" s="11"/>
      <c r="M43" s="12"/>
      <c r="O43" s="9">
        <v>31001</v>
      </c>
      <c r="P43" s="10" t="s">
        <v>123</v>
      </c>
      <c r="Q43" s="11">
        <v>199</v>
      </c>
      <c r="R43" s="11">
        <v>463</v>
      </c>
      <c r="S43" s="11">
        <v>237</v>
      </c>
      <c r="T43" s="12">
        <v>226</v>
      </c>
    </row>
    <row r="44" spans="1:20" x14ac:dyDescent="0.15">
      <c r="A44" s="9">
        <v>7400</v>
      </c>
      <c r="B44" s="10" t="s">
        <v>124</v>
      </c>
      <c r="C44" s="11">
        <v>40</v>
      </c>
      <c r="D44" s="11">
        <v>96</v>
      </c>
      <c r="E44" s="11">
        <v>52</v>
      </c>
      <c r="F44" s="12">
        <v>44</v>
      </c>
      <c r="H44" s="9"/>
      <c r="I44" s="10"/>
      <c r="J44" s="11"/>
      <c r="K44" s="11"/>
      <c r="L44" s="11"/>
      <c r="M44" s="12"/>
      <c r="O44" s="9">
        <v>31002</v>
      </c>
      <c r="P44" s="10" t="s">
        <v>125</v>
      </c>
      <c r="Q44" s="11">
        <v>149</v>
      </c>
      <c r="R44" s="11">
        <v>376</v>
      </c>
      <c r="S44" s="11">
        <v>183</v>
      </c>
      <c r="T44" s="12">
        <v>193</v>
      </c>
    </row>
    <row r="45" spans="1:20" x14ac:dyDescent="0.15">
      <c r="A45" s="9">
        <v>7500</v>
      </c>
      <c r="B45" s="10" t="s">
        <v>126</v>
      </c>
      <c r="C45" s="11">
        <v>320</v>
      </c>
      <c r="D45" s="11">
        <v>677</v>
      </c>
      <c r="E45" s="11">
        <v>352</v>
      </c>
      <c r="F45" s="12">
        <v>325</v>
      </c>
      <c r="H45" s="9"/>
      <c r="I45" s="10"/>
      <c r="J45" s="11"/>
      <c r="K45" s="11"/>
      <c r="L45" s="11"/>
      <c r="M45" s="12"/>
      <c r="O45" s="9">
        <v>31101</v>
      </c>
      <c r="P45" s="10" t="s">
        <v>127</v>
      </c>
      <c r="Q45" s="11">
        <v>161</v>
      </c>
      <c r="R45" s="11">
        <v>379</v>
      </c>
      <c r="S45" s="11">
        <v>193</v>
      </c>
      <c r="T45" s="12">
        <v>186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129</v>
      </c>
      <c r="Q46" s="11">
        <v>115</v>
      </c>
      <c r="R46" s="11">
        <v>220</v>
      </c>
      <c r="S46" s="11">
        <v>124</v>
      </c>
      <c r="T46" s="12">
        <v>96</v>
      </c>
    </row>
    <row r="47" spans="1:20" x14ac:dyDescent="0.15">
      <c r="A47" s="9">
        <v>7700</v>
      </c>
      <c r="B47" s="10" t="s">
        <v>130</v>
      </c>
      <c r="C47" s="11">
        <v>112</v>
      </c>
      <c r="D47" s="11">
        <v>251</v>
      </c>
      <c r="E47" s="11">
        <v>131</v>
      </c>
      <c r="F47" s="12">
        <v>120</v>
      </c>
      <c r="H47" s="9"/>
      <c r="I47" s="10"/>
      <c r="J47" s="11"/>
      <c r="K47" s="11"/>
      <c r="L47" s="11"/>
      <c r="M47" s="12"/>
      <c r="O47" s="9">
        <v>31103</v>
      </c>
      <c r="P47" s="10" t="s">
        <v>131</v>
      </c>
      <c r="Q47" s="11">
        <v>259</v>
      </c>
      <c r="R47" s="11">
        <v>548</v>
      </c>
      <c r="S47" s="11">
        <v>293</v>
      </c>
      <c r="T47" s="12">
        <v>255</v>
      </c>
    </row>
    <row r="48" spans="1:20" x14ac:dyDescent="0.15">
      <c r="A48" s="13">
        <v>7800</v>
      </c>
      <c r="B48" s="14" t="s">
        <v>132</v>
      </c>
      <c r="C48" s="15">
        <v>145</v>
      </c>
      <c r="D48" s="15">
        <v>344</v>
      </c>
      <c r="E48" s="15">
        <v>165</v>
      </c>
      <c r="F48" s="16">
        <v>179</v>
      </c>
      <c r="H48" s="13"/>
      <c r="I48" s="14"/>
      <c r="J48" s="15"/>
      <c r="K48" s="15"/>
      <c r="L48" s="15"/>
      <c r="M48" s="16"/>
      <c r="O48" s="13">
        <v>31104</v>
      </c>
      <c r="P48" s="14" t="s">
        <v>133</v>
      </c>
      <c r="Q48" s="15">
        <v>165</v>
      </c>
      <c r="R48" s="15">
        <v>414</v>
      </c>
      <c r="S48" s="15">
        <v>207</v>
      </c>
      <c r="T48" s="16">
        <v>207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f>SUM(C3:C48,J3:J48,Q3:Q48)</f>
        <v>39143</v>
      </c>
      <c r="R49" s="19">
        <f>SUM(D3:D48,K3:K48,R3:R48)</f>
        <v>87751</v>
      </c>
      <c r="S49" s="19">
        <f>SUM(E3:E48,L3:L48,S3:S48)</f>
        <v>45815</v>
      </c>
      <c r="T49" s="20">
        <f>SUM(F3:F48,M3:M48,T3:T48)</f>
        <v>41936</v>
      </c>
    </row>
    <row r="50" spans="1:20" ht="14.25" x14ac:dyDescent="0.15">
      <c r="A50" s="39">
        <f>A1</f>
        <v>42005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136</v>
      </c>
      <c r="J52" s="11">
        <v>297</v>
      </c>
      <c r="K52" s="11">
        <v>396</v>
      </c>
      <c r="L52" s="11">
        <v>309</v>
      </c>
      <c r="M52" s="12">
        <v>87</v>
      </c>
      <c r="O52" s="9">
        <v>8400</v>
      </c>
      <c r="P52" s="10" t="s">
        <v>137</v>
      </c>
      <c r="Q52" s="11">
        <v>218</v>
      </c>
      <c r="R52" s="11">
        <v>487</v>
      </c>
      <c r="S52" s="11">
        <v>257</v>
      </c>
      <c r="T52" s="12">
        <v>230</v>
      </c>
    </row>
    <row r="53" spans="1:20" x14ac:dyDescent="0.15">
      <c r="A53" s="9">
        <v>200</v>
      </c>
      <c r="B53" s="10" t="s">
        <v>138</v>
      </c>
      <c r="C53" s="11">
        <v>1677</v>
      </c>
      <c r="D53" s="11">
        <v>3603</v>
      </c>
      <c r="E53" s="11">
        <v>1855</v>
      </c>
      <c r="F53" s="12">
        <v>1748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294</v>
      </c>
      <c r="R53" s="11">
        <v>727</v>
      </c>
      <c r="S53" s="11">
        <v>372</v>
      </c>
      <c r="T53" s="12">
        <v>355</v>
      </c>
    </row>
    <row r="54" spans="1:20" x14ac:dyDescent="0.15">
      <c r="A54" s="9">
        <v>300</v>
      </c>
      <c r="B54" s="10" t="s">
        <v>141</v>
      </c>
      <c r="C54" s="11">
        <v>5954</v>
      </c>
      <c r="D54" s="11">
        <v>12430</v>
      </c>
      <c r="E54" s="11">
        <v>6617</v>
      </c>
      <c r="F54" s="12">
        <v>5813</v>
      </c>
      <c r="H54" s="9">
        <v>2100</v>
      </c>
      <c r="I54" s="22" t="s">
        <v>142</v>
      </c>
      <c r="J54" s="11">
        <v>5468</v>
      </c>
      <c r="K54" s="11">
        <v>11400</v>
      </c>
      <c r="L54" s="11">
        <v>5942</v>
      </c>
      <c r="M54" s="12">
        <v>5458</v>
      </c>
      <c r="O54" s="9">
        <v>8600</v>
      </c>
      <c r="P54" s="10" t="s">
        <v>143</v>
      </c>
      <c r="Q54" s="11">
        <v>529</v>
      </c>
      <c r="R54" s="11">
        <v>1289</v>
      </c>
      <c r="S54" s="11">
        <v>659</v>
      </c>
      <c r="T54" s="12">
        <v>630</v>
      </c>
    </row>
    <row r="55" spans="1:20" x14ac:dyDescent="0.15">
      <c r="A55" s="9">
        <v>321</v>
      </c>
      <c r="B55" s="10" t="s">
        <v>144</v>
      </c>
      <c r="C55" s="11">
        <v>197</v>
      </c>
      <c r="D55" s="11">
        <v>339</v>
      </c>
      <c r="E55" s="11">
        <v>216</v>
      </c>
      <c r="F55" s="12">
        <v>123</v>
      </c>
      <c r="H55" s="9">
        <v>2201</v>
      </c>
      <c r="I55" s="22" t="s">
        <v>145</v>
      </c>
      <c r="J55" s="11">
        <v>218</v>
      </c>
      <c r="K55" s="11">
        <v>284</v>
      </c>
      <c r="L55" s="11">
        <v>196</v>
      </c>
      <c r="M55" s="12">
        <v>88</v>
      </c>
      <c r="O55" s="9">
        <v>8700</v>
      </c>
      <c r="P55" s="10" t="s">
        <v>146</v>
      </c>
      <c r="Q55" s="11">
        <v>253</v>
      </c>
      <c r="R55" s="11">
        <v>594</v>
      </c>
      <c r="S55" s="11">
        <v>321</v>
      </c>
      <c r="T55" s="12">
        <v>273</v>
      </c>
    </row>
    <row r="56" spans="1:20" x14ac:dyDescent="0.15">
      <c r="A56" s="9">
        <v>322</v>
      </c>
      <c r="B56" s="10" t="s">
        <v>147</v>
      </c>
      <c r="C56" s="11">
        <v>202</v>
      </c>
      <c r="D56" s="11">
        <v>407</v>
      </c>
      <c r="E56" s="11">
        <v>211</v>
      </c>
      <c r="F56" s="12">
        <v>196</v>
      </c>
      <c r="H56" s="9">
        <v>2202</v>
      </c>
      <c r="I56" s="22" t="s">
        <v>148</v>
      </c>
      <c r="J56" s="11">
        <v>208</v>
      </c>
      <c r="K56" s="11">
        <v>383</v>
      </c>
      <c r="L56" s="11">
        <v>219</v>
      </c>
      <c r="M56" s="12">
        <v>164</v>
      </c>
      <c r="O56" s="9">
        <v>8800</v>
      </c>
      <c r="P56" s="10" t="s">
        <v>149</v>
      </c>
      <c r="Q56" s="11">
        <v>89</v>
      </c>
      <c r="R56" s="11">
        <v>236</v>
      </c>
      <c r="S56" s="11">
        <v>127</v>
      </c>
      <c r="T56" s="12">
        <v>109</v>
      </c>
    </row>
    <row r="57" spans="1:20" x14ac:dyDescent="0.15">
      <c r="A57" s="9">
        <v>323</v>
      </c>
      <c r="B57" s="10" t="s">
        <v>150</v>
      </c>
      <c r="C57" s="11">
        <v>198</v>
      </c>
      <c r="D57" s="11">
        <v>428</v>
      </c>
      <c r="E57" s="11">
        <v>239</v>
      </c>
      <c r="F57" s="12">
        <v>189</v>
      </c>
      <c r="H57" s="9">
        <v>2203</v>
      </c>
      <c r="I57" s="22" t="s">
        <v>151</v>
      </c>
      <c r="J57" s="11">
        <v>133</v>
      </c>
      <c r="K57" s="11">
        <v>209</v>
      </c>
      <c r="L57" s="11">
        <v>129</v>
      </c>
      <c r="M57" s="12">
        <v>80</v>
      </c>
      <c r="O57" s="9">
        <v>8900</v>
      </c>
      <c r="P57" s="10" t="s">
        <v>152</v>
      </c>
      <c r="Q57" s="11">
        <v>84</v>
      </c>
      <c r="R57" s="11">
        <v>232</v>
      </c>
      <c r="S57" s="11">
        <v>116</v>
      </c>
      <c r="T57" s="12">
        <v>116</v>
      </c>
    </row>
    <row r="58" spans="1:20" x14ac:dyDescent="0.15">
      <c r="A58" s="9">
        <v>1300</v>
      </c>
      <c r="B58" s="10" t="s">
        <v>153</v>
      </c>
      <c r="C58" s="11">
        <v>161</v>
      </c>
      <c r="D58" s="11">
        <v>308</v>
      </c>
      <c r="E58" s="11">
        <v>138</v>
      </c>
      <c r="F58" s="12">
        <v>170</v>
      </c>
      <c r="H58" s="9">
        <v>2301</v>
      </c>
      <c r="I58" s="22" t="s">
        <v>154</v>
      </c>
      <c r="J58" s="11">
        <v>328</v>
      </c>
      <c r="K58" s="11">
        <v>689</v>
      </c>
      <c r="L58" s="11">
        <v>394</v>
      </c>
      <c r="M58" s="12">
        <v>295</v>
      </c>
      <c r="O58" s="9">
        <v>9000</v>
      </c>
      <c r="P58" s="10" t="s">
        <v>155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156</v>
      </c>
      <c r="C59" s="11">
        <v>120</v>
      </c>
      <c r="D59" s="11">
        <v>257</v>
      </c>
      <c r="E59" s="11">
        <v>118</v>
      </c>
      <c r="F59" s="12">
        <v>139</v>
      </c>
      <c r="H59" s="9">
        <v>2302</v>
      </c>
      <c r="I59" s="10" t="s">
        <v>157</v>
      </c>
      <c r="J59" s="11">
        <v>352</v>
      </c>
      <c r="K59" s="11">
        <v>722</v>
      </c>
      <c r="L59" s="11">
        <v>385</v>
      </c>
      <c r="M59" s="12">
        <v>337</v>
      </c>
      <c r="O59" s="9">
        <v>9100</v>
      </c>
      <c r="P59" s="10" t="s">
        <v>110</v>
      </c>
      <c r="Q59" s="11">
        <v>86</v>
      </c>
      <c r="R59" s="11">
        <v>196</v>
      </c>
      <c r="S59" s="11">
        <v>94</v>
      </c>
      <c r="T59" s="12">
        <v>102</v>
      </c>
    </row>
    <row r="60" spans="1:20" x14ac:dyDescent="0.15">
      <c r="A60" s="9">
        <v>1500</v>
      </c>
      <c r="B60" s="10" t="s">
        <v>158</v>
      </c>
      <c r="C60" s="11">
        <v>339</v>
      </c>
      <c r="D60" s="11">
        <v>754</v>
      </c>
      <c r="E60" s="11">
        <v>365</v>
      </c>
      <c r="F60" s="12">
        <v>389</v>
      </c>
      <c r="H60" s="9">
        <v>2400</v>
      </c>
      <c r="I60" s="10" t="s">
        <v>159</v>
      </c>
      <c r="J60" s="11">
        <v>1282</v>
      </c>
      <c r="K60" s="11">
        <v>2925</v>
      </c>
      <c r="L60" s="11">
        <v>1505</v>
      </c>
      <c r="M60" s="12">
        <v>1420</v>
      </c>
      <c r="O60" s="9">
        <v>9200</v>
      </c>
      <c r="P60" s="10" t="s">
        <v>160</v>
      </c>
      <c r="Q60" s="11">
        <v>78</v>
      </c>
      <c r="R60" s="11">
        <v>214</v>
      </c>
      <c r="S60" s="11">
        <v>108</v>
      </c>
      <c r="T60" s="12">
        <v>106</v>
      </c>
    </row>
    <row r="61" spans="1:20" x14ac:dyDescent="0.15">
      <c r="A61" s="9">
        <v>1600</v>
      </c>
      <c r="B61" s="10" t="s">
        <v>161</v>
      </c>
      <c r="C61" s="11">
        <v>991</v>
      </c>
      <c r="D61" s="11">
        <v>1972</v>
      </c>
      <c r="E61" s="11">
        <v>1101</v>
      </c>
      <c r="F61" s="12">
        <v>871</v>
      </c>
      <c r="H61" s="9">
        <v>2500</v>
      </c>
      <c r="I61" s="10" t="s">
        <v>162</v>
      </c>
      <c r="J61" s="11">
        <v>458</v>
      </c>
      <c r="K61" s="11">
        <v>940</v>
      </c>
      <c r="L61" s="11">
        <v>503</v>
      </c>
      <c r="M61" s="12">
        <v>437</v>
      </c>
      <c r="O61" s="9">
        <v>9300</v>
      </c>
      <c r="P61" s="10" t="s">
        <v>163</v>
      </c>
      <c r="Q61" s="11">
        <v>56</v>
      </c>
      <c r="R61" s="11">
        <v>166</v>
      </c>
      <c r="S61" s="11">
        <v>77</v>
      </c>
      <c r="T61" s="12">
        <v>89</v>
      </c>
    </row>
    <row r="62" spans="1:20" x14ac:dyDescent="0.15">
      <c r="A62" s="9">
        <v>1651</v>
      </c>
      <c r="B62" s="10" t="s">
        <v>164</v>
      </c>
      <c r="C62" s="11">
        <v>108</v>
      </c>
      <c r="D62" s="11">
        <v>174</v>
      </c>
      <c r="E62" s="11">
        <v>115</v>
      </c>
      <c r="F62" s="12">
        <v>59</v>
      </c>
      <c r="H62" s="9">
        <v>2600</v>
      </c>
      <c r="I62" s="10" t="s">
        <v>165</v>
      </c>
      <c r="J62" s="11">
        <v>966</v>
      </c>
      <c r="K62" s="11">
        <v>1944</v>
      </c>
      <c r="L62" s="11">
        <v>1035</v>
      </c>
      <c r="M62" s="12">
        <v>909</v>
      </c>
      <c r="O62" s="9">
        <v>9400</v>
      </c>
      <c r="P62" s="10" t="s">
        <v>166</v>
      </c>
      <c r="Q62" s="11">
        <v>41</v>
      </c>
      <c r="R62" s="11">
        <v>91</v>
      </c>
      <c r="S62" s="11">
        <v>48</v>
      </c>
      <c r="T62" s="12">
        <v>43</v>
      </c>
    </row>
    <row r="63" spans="1:20" x14ac:dyDescent="0.15">
      <c r="A63" s="9">
        <v>1652</v>
      </c>
      <c r="B63" s="10" t="s">
        <v>167</v>
      </c>
      <c r="C63" s="11">
        <v>216</v>
      </c>
      <c r="D63" s="11">
        <v>544</v>
      </c>
      <c r="E63" s="11">
        <v>273</v>
      </c>
      <c r="F63" s="12">
        <v>271</v>
      </c>
      <c r="H63" s="9">
        <v>2700</v>
      </c>
      <c r="I63" s="10" t="s">
        <v>168</v>
      </c>
      <c r="J63" s="11">
        <v>869</v>
      </c>
      <c r="K63" s="11">
        <v>1688</v>
      </c>
      <c r="L63" s="11">
        <v>893</v>
      </c>
      <c r="M63" s="12">
        <v>795</v>
      </c>
      <c r="O63" s="9">
        <v>9500</v>
      </c>
      <c r="P63" s="10" t="s">
        <v>169</v>
      </c>
      <c r="Q63" s="11">
        <v>269</v>
      </c>
      <c r="R63" s="11">
        <v>587</v>
      </c>
      <c r="S63" s="11">
        <v>280</v>
      </c>
      <c r="T63" s="12">
        <v>307</v>
      </c>
    </row>
    <row r="64" spans="1:20" x14ac:dyDescent="0.15">
      <c r="A64" s="9">
        <v>1653</v>
      </c>
      <c r="B64" s="10" t="s">
        <v>170</v>
      </c>
      <c r="C64" s="11">
        <v>203</v>
      </c>
      <c r="D64" s="11">
        <v>554</v>
      </c>
      <c r="E64" s="11">
        <v>270</v>
      </c>
      <c r="F64" s="12">
        <v>284</v>
      </c>
      <c r="H64" s="9">
        <v>2800</v>
      </c>
      <c r="I64" s="10" t="s">
        <v>171</v>
      </c>
      <c r="J64" s="11">
        <v>49</v>
      </c>
      <c r="K64" s="11">
        <v>87</v>
      </c>
      <c r="L64" s="11">
        <v>49</v>
      </c>
      <c r="M64" s="12">
        <v>38</v>
      </c>
      <c r="O64" s="9">
        <v>9600</v>
      </c>
      <c r="P64" s="10" t="s">
        <v>172</v>
      </c>
      <c r="Q64" s="11">
        <v>75</v>
      </c>
      <c r="R64" s="11">
        <v>218</v>
      </c>
      <c r="S64" s="11">
        <v>99</v>
      </c>
      <c r="T64" s="12">
        <v>119</v>
      </c>
    </row>
    <row r="65" spans="1:20" x14ac:dyDescent="0.15">
      <c r="A65" s="9">
        <v>1654</v>
      </c>
      <c r="B65" s="10" t="s">
        <v>173</v>
      </c>
      <c r="C65" s="11">
        <v>121</v>
      </c>
      <c r="D65" s="11">
        <v>370</v>
      </c>
      <c r="E65" s="11">
        <v>191</v>
      </c>
      <c r="F65" s="12">
        <v>179</v>
      </c>
      <c r="H65" s="9">
        <v>2900</v>
      </c>
      <c r="I65" s="10" t="s">
        <v>174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175</v>
      </c>
      <c r="Q65" s="11">
        <v>475</v>
      </c>
      <c r="R65" s="11">
        <v>1124</v>
      </c>
      <c r="S65" s="11">
        <v>581</v>
      </c>
      <c r="T65" s="12">
        <v>543</v>
      </c>
    </row>
    <row r="66" spans="1:20" x14ac:dyDescent="0.15">
      <c r="A66" s="9">
        <v>1701</v>
      </c>
      <c r="B66" s="10" t="s">
        <v>176</v>
      </c>
      <c r="C66" s="11">
        <v>375</v>
      </c>
      <c r="D66" s="11">
        <v>816</v>
      </c>
      <c r="E66" s="11">
        <v>433</v>
      </c>
      <c r="F66" s="12">
        <v>383</v>
      </c>
      <c r="H66" s="9">
        <v>2901</v>
      </c>
      <c r="I66" s="10" t="s">
        <v>177</v>
      </c>
      <c r="J66" s="11">
        <v>241</v>
      </c>
      <c r="K66" s="11">
        <v>604</v>
      </c>
      <c r="L66" s="11">
        <v>300</v>
      </c>
      <c r="M66" s="12">
        <v>304</v>
      </c>
      <c r="O66" s="9">
        <v>9800</v>
      </c>
      <c r="P66" s="10" t="s">
        <v>178</v>
      </c>
      <c r="Q66" s="11">
        <v>156</v>
      </c>
      <c r="R66" s="11">
        <v>403</v>
      </c>
      <c r="S66" s="11">
        <v>201</v>
      </c>
      <c r="T66" s="12">
        <v>202</v>
      </c>
    </row>
    <row r="67" spans="1:20" x14ac:dyDescent="0.15">
      <c r="A67" s="9">
        <v>1702</v>
      </c>
      <c r="B67" s="10" t="s">
        <v>179</v>
      </c>
      <c r="C67" s="11">
        <v>493</v>
      </c>
      <c r="D67" s="11">
        <v>1227</v>
      </c>
      <c r="E67" s="11">
        <v>611</v>
      </c>
      <c r="F67" s="12">
        <v>616</v>
      </c>
      <c r="H67" s="9">
        <v>2902</v>
      </c>
      <c r="I67" s="10" t="s">
        <v>180</v>
      </c>
      <c r="J67" s="11">
        <v>205</v>
      </c>
      <c r="K67" s="11">
        <v>453</v>
      </c>
      <c r="L67" s="11">
        <v>224</v>
      </c>
      <c r="M67" s="12">
        <v>229</v>
      </c>
      <c r="O67" s="9">
        <v>9900</v>
      </c>
      <c r="P67" s="10" t="s">
        <v>181</v>
      </c>
      <c r="Q67" s="11">
        <v>86</v>
      </c>
      <c r="R67" s="11">
        <v>244</v>
      </c>
      <c r="S67" s="11">
        <v>113</v>
      </c>
      <c r="T67" s="12">
        <v>131</v>
      </c>
    </row>
    <row r="68" spans="1:20" x14ac:dyDescent="0.15">
      <c r="A68" s="9">
        <v>1703</v>
      </c>
      <c r="B68" s="10" t="s">
        <v>182</v>
      </c>
      <c r="C68" s="11">
        <v>528</v>
      </c>
      <c r="D68" s="11">
        <v>1196</v>
      </c>
      <c r="E68" s="11">
        <v>588</v>
      </c>
      <c r="F68" s="12">
        <v>608</v>
      </c>
      <c r="H68" s="9">
        <v>2903</v>
      </c>
      <c r="I68" s="10" t="s">
        <v>183</v>
      </c>
      <c r="J68" s="11">
        <v>140</v>
      </c>
      <c r="K68" s="11">
        <v>321</v>
      </c>
      <c r="L68" s="11">
        <v>173</v>
      </c>
      <c r="M68" s="12">
        <v>148</v>
      </c>
      <c r="O68" s="9">
        <v>10000</v>
      </c>
      <c r="P68" s="10" t="s">
        <v>184</v>
      </c>
      <c r="Q68" s="11">
        <v>70</v>
      </c>
      <c r="R68" s="11">
        <v>156</v>
      </c>
      <c r="S68" s="11">
        <v>79</v>
      </c>
      <c r="T68" s="12">
        <v>77</v>
      </c>
    </row>
    <row r="69" spans="1:20" x14ac:dyDescent="0.15">
      <c r="A69" s="9">
        <v>1704</v>
      </c>
      <c r="B69" s="10" t="s">
        <v>185</v>
      </c>
      <c r="C69" s="11">
        <v>441</v>
      </c>
      <c r="D69" s="11">
        <v>1080</v>
      </c>
      <c r="E69" s="11">
        <v>518</v>
      </c>
      <c r="F69" s="12">
        <v>562</v>
      </c>
      <c r="H69" s="9">
        <v>2904</v>
      </c>
      <c r="I69" s="10" t="s">
        <v>186</v>
      </c>
      <c r="J69" s="11">
        <v>129</v>
      </c>
      <c r="K69" s="11">
        <v>347</v>
      </c>
      <c r="L69" s="11">
        <v>176</v>
      </c>
      <c r="M69" s="12">
        <v>171</v>
      </c>
      <c r="O69" s="9">
        <v>10100</v>
      </c>
      <c r="P69" s="10" t="s">
        <v>187</v>
      </c>
      <c r="Q69" s="11">
        <v>101</v>
      </c>
      <c r="R69" s="11">
        <v>231</v>
      </c>
      <c r="S69" s="11">
        <v>119</v>
      </c>
      <c r="T69" s="12">
        <v>112</v>
      </c>
    </row>
    <row r="70" spans="1:20" x14ac:dyDescent="0.15">
      <c r="A70" s="9">
        <v>1705</v>
      </c>
      <c r="B70" s="10" t="s">
        <v>188</v>
      </c>
      <c r="C70" s="11">
        <v>300</v>
      </c>
      <c r="D70" s="11">
        <v>720</v>
      </c>
      <c r="E70" s="11">
        <v>338</v>
      </c>
      <c r="F70" s="12">
        <v>382</v>
      </c>
      <c r="H70" s="9">
        <v>2905</v>
      </c>
      <c r="I70" s="10" t="s">
        <v>189</v>
      </c>
      <c r="J70" s="11">
        <v>70</v>
      </c>
      <c r="K70" s="11">
        <v>191</v>
      </c>
      <c r="L70" s="11">
        <v>90</v>
      </c>
      <c r="M70" s="12">
        <v>101</v>
      </c>
      <c r="O70" s="9">
        <v>10200</v>
      </c>
      <c r="P70" s="10" t="s">
        <v>190</v>
      </c>
      <c r="Q70" s="11">
        <v>22</v>
      </c>
      <c r="R70" s="11">
        <v>51</v>
      </c>
      <c r="S70" s="11">
        <v>30</v>
      </c>
      <c r="T70" s="12">
        <v>21</v>
      </c>
    </row>
    <row r="71" spans="1:20" x14ac:dyDescent="0.15">
      <c r="A71" s="9">
        <v>1706</v>
      </c>
      <c r="B71" s="10" t="s">
        <v>191</v>
      </c>
      <c r="C71" s="11">
        <v>414</v>
      </c>
      <c r="D71" s="11">
        <v>963</v>
      </c>
      <c r="E71" s="11">
        <v>466</v>
      </c>
      <c r="F71" s="12">
        <v>497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181</v>
      </c>
      <c r="R71" s="11">
        <v>497</v>
      </c>
      <c r="S71" s="11">
        <v>243</v>
      </c>
      <c r="T71" s="12">
        <v>254</v>
      </c>
    </row>
    <row r="72" spans="1:20" x14ac:dyDescent="0.15">
      <c r="A72" s="9">
        <v>1707</v>
      </c>
      <c r="B72" s="10" t="s">
        <v>194</v>
      </c>
      <c r="C72" s="11">
        <v>569</v>
      </c>
      <c r="D72" s="11">
        <v>1360</v>
      </c>
      <c r="E72" s="11">
        <v>668</v>
      </c>
      <c r="F72" s="12">
        <v>692</v>
      </c>
      <c r="H72" s="9">
        <v>3001</v>
      </c>
      <c r="I72" s="10" t="s">
        <v>195</v>
      </c>
      <c r="J72" s="11">
        <v>130</v>
      </c>
      <c r="K72" s="11">
        <v>319</v>
      </c>
      <c r="L72" s="11">
        <v>151</v>
      </c>
      <c r="M72" s="12">
        <v>168</v>
      </c>
      <c r="O72" s="9">
        <v>10400</v>
      </c>
      <c r="P72" s="10" t="s">
        <v>196</v>
      </c>
      <c r="Q72" s="11">
        <v>131</v>
      </c>
      <c r="R72" s="11">
        <v>270</v>
      </c>
      <c r="S72" s="11">
        <v>124</v>
      </c>
      <c r="T72" s="12">
        <v>146</v>
      </c>
    </row>
    <row r="73" spans="1:20" x14ac:dyDescent="0.15">
      <c r="A73" s="9">
        <v>1708</v>
      </c>
      <c r="B73" s="10" t="s">
        <v>197</v>
      </c>
      <c r="C73" s="11">
        <v>197</v>
      </c>
      <c r="D73" s="11">
        <v>455</v>
      </c>
      <c r="E73" s="11">
        <v>237</v>
      </c>
      <c r="F73" s="12">
        <v>218</v>
      </c>
      <c r="H73" s="9">
        <v>3002</v>
      </c>
      <c r="I73" s="10" t="s">
        <v>198</v>
      </c>
      <c r="J73" s="11">
        <v>106</v>
      </c>
      <c r="K73" s="11">
        <v>225</v>
      </c>
      <c r="L73" s="11">
        <v>116</v>
      </c>
      <c r="M73" s="12">
        <v>109</v>
      </c>
      <c r="O73" s="9">
        <v>10500</v>
      </c>
      <c r="P73" s="10" t="s">
        <v>199</v>
      </c>
      <c r="Q73" s="11">
        <v>147</v>
      </c>
      <c r="R73" s="11">
        <v>371</v>
      </c>
      <c r="S73" s="11">
        <v>187</v>
      </c>
      <c r="T73" s="12">
        <v>184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164</v>
      </c>
      <c r="K74" s="11">
        <v>395</v>
      </c>
      <c r="L74" s="11">
        <v>190</v>
      </c>
      <c r="M74" s="12">
        <v>205</v>
      </c>
      <c r="O74" s="9">
        <v>10600</v>
      </c>
      <c r="P74" s="10" t="s">
        <v>201</v>
      </c>
      <c r="Q74" s="11">
        <v>70</v>
      </c>
      <c r="R74" s="11">
        <v>195</v>
      </c>
      <c r="S74" s="11">
        <v>88</v>
      </c>
      <c r="T74" s="12">
        <v>107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135</v>
      </c>
      <c r="K75" s="11">
        <v>274</v>
      </c>
      <c r="L75" s="11">
        <v>144</v>
      </c>
      <c r="M75" s="12">
        <v>130</v>
      </c>
      <c r="O75" s="9">
        <v>10700</v>
      </c>
      <c r="P75" s="10" t="s">
        <v>203</v>
      </c>
      <c r="Q75" s="11">
        <v>50</v>
      </c>
      <c r="R75" s="11">
        <v>132</v>
      </c>
      <c r="S75" s="11">
        <v>68</v>
      </c>
      <c r="T75" s="12">
        <v>64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2304</v>
      </c>
      <c r="K76" s="11">
        <v>5031</v>
      </c>
      <c r="L76" s="11">
        <v>2499</v>
      </c>
      <c r="M76" s="12">
        <v>2532</v>
      </c>
      <c r="O76" s="9">
        <v>10801</v>
      </c>
      <c r="P76" s="10" t="s">
        <v>205</v>
      </c>
      <c r="Q76" s="11">
        <v>356</v>
      </c>
      <c r="R76" s="11">
        <v>932</v>
      </c>
      <c r="S76" s="11">
        <v>449</v>
      </c>
      <c r="T76" s="12">
        <v>483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6</v>
      </c>
      <c r="L77" s="11">
        <v>3</v>
      </c>
      <c r="M77" s="12">
        <v>3</v>
      </c>
      <c r="O77" s="9">
        <v>10802</v>
      </c>
      <c r="P77" s="10" t="s">
        <v>207</v>
      </c>
      <c r="Q77" s="11">
        <v>354</v>
      </c>
      <c r="R77" s="11">
        <v>900</v>
      </c>
      <c r="S77" s="11">
        <v>454</v>
      </c>
      <c r="T77" s="12">
        <v>446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75</v>
      </c>
      <c r="K78" s="11">
        <v>166</v>
      </c>
      <c r="L78" s="11">
        <v>87</v>
      </c>
      <c r="M78" s="12">
        <v>79</v>
      </c>
      <c r="O78" s="9">
        <v>10803</v>
      </c>
      <c r="P78" s="10" t="s">
        <v>209</v>
      </c>
      <c r="Q78" s="11">
        <v>656</v>
      </c>
      <c r="R78" s="11">
        <v>1533</v>
      </c>
      <c r="S78" s="11">
        <v>763</v>
      </c>
      <c r="T78" s="12">
        <v>770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349</v>
      </c>
      <c r="K79" s="11">
        <v>803</v>
      </c>
      <c r="L79" s="11">
        <v>410</v>
      </c>
      <c r="M79" s="12">
        <v>393</v>
      </c>
      <c r="O79" s="9">
        <v>10804</v>
      </c>
      <c r="P79" s="10" t="s">
        <v>211</v>
      </c>
      <c r="Q79" s="11">
        <v>640</v>
      </c>
      <c r="R79" s="11">
        <v>1554</v>
      </c>
      <c r="S79" s="11">
        <v>778</v>
      </c>
      <c r="T79" s="12">
        <v>776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461</v>
      </c>
      <c r="K80" s="11">
        <v>979</v>
      </c>
      <c r="L80" s="11">
        <v>488</v>
      </c>
      <c r="M80" s="12">
        <v>491</v>
      </c>
      <c r="O80" s="9">
        <v>10805</v>
      </c>
      <c r="P80" s="10" t="s">
        <v>213</v>
      </c>
      <c r="Q80" s="11">
        <v>543</v>
      </c>
      <c r="R80" s="11">
        <v>1343</v>
      </c>
      <c r="S80" s="11">
        <v>673</v>
      </c>
      <c r="T80" s="12">
        <v>670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1147</v>
      </c>
      <c r="K81" s="11">
        <v>2575</v>
      </c>
      <c r="L81" s="11">
        <v>1356</v>
      </c>
      <c r="M81" s="12">
        <v>1219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2411</v>
      </c>
      <c r="K82" s="11">
        <v>5726</v>
      </c>
      <c r="L82" s="11">
        <v>2720</v>
      </c>
      <c r="M82" s="12">
        <v>3006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1083</v>
      </c>
      <c r="K83" s="11">
        <v>2510</v>
      </c>
      <c r="L83" s="11">
        <v>1306</v>
      </c>
      <c r="M83" s="12">
        <v>1204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490</v>
      </c>
      <c r="K84" s="11">
        <v>1189</v>
      </c>
      <c r="L84" s="11">
        <v>574</v>
      </c>
      <c r="M84" s="12">
        <v>615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1958</v>
      </c>
      <c r="K85" s="11">
        <v>4466</v>
      </c>
      <c r="L85" s="11">
        <v>2308</v>
      </c>
      <c r="M85" s="12">
        <v>2158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476</v>
      </c>
      <c r="K86" s="11">
        <v>965</v>
      </c>
      <c r="L86" s="11">
        <v>497</v>
      </c>
      <c r="M86" s="12">
        <v>468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342</v>
      </c>
      <c r="K87" s="11">
        <v>749</v>
      </c>
      <c r="L87" s="11">
        <v>358</v>
      </c>
      <c r="M87" s="12">
        <v>391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324</v>
      </c>
      <c r="K88" s="11">
        <v>688</v>
      </c>
      <c r="L88" s="11">
        <v>320</v>
      </c>
      <c r="M88" s="12">
        <v>368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352</v>
      </c>
      <c r="K89" s="11">
        <v>760</v>
      </c>
      <c r="L89" s="11">
        <v>360</v>
      </c>
      <c r="M89" s="12">
        <v>400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240</v>
      </c>
      <c r="K90" s="11">
        <v>580</v>
      </c>
      <c r="L90" s="11">
        <v>288</v>
      </c>
      <c r="M90" s="12">
        <v>292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296</v>
      </c>
      <c r="K91" s="11">
        <v>690</v>
      </c>
      <c r="L91" s="11">
        <v>349</v>
      </c>
      <c r="M91" s="12">
        <v>341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77</v>
      </c>
      <c r="K92" s="11">
        <v>187</v>
      </c>
      <c r="L92" s="11">
        <v>90</v>
      </c>
      <c r="M92" s="12">
        <v>97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0" t="s">
        <v>226</v>
      </c>
      <c r="B98" s="41"/>
      <c r="C98" s="19">
        <f>SUM(C52:C97)</f>
        <v>13836</v>
      </c>
      <c r="D98" s="19">
        <f>SUM(D52:D97)</f>
        <v>29995</v>
      </c>
      <c r="E98" s="19">
        <f>SUM(E52:E97)</f>
        <v>15602</v>
      </c>
      <c r="F98" s="20">
        <f>SUM(F52:F97)</f>
        <v>14393</v>
      </c>
      <c r="H98" s="40" t="s">
        <v>227</v>
      </c>
      <c r="I98" s="41"/>
      <c r="J98" s="19">
        <f>SUM(J52:J97)</f>
        <v>24354</v>
      </c>
      <c r="K98" s="19">
        <f>SUM(K52:K97)</f>
        <v>52901</v>
      </c>
      <c r="L98" s="19">
        <f>SUM(L52:L97)</f>
        <v>27155</v>
      </c>
      <c r="M98" s="20">
        <f>SUM(M52:M97)</f>
        <v>25746</v>
      </c>
      <c r="O98" s="40" t="s">
        <v>228</v>
      </c>
      <c r="P98" s="41"/>
      <c r="Q98" s="19">
        <f>SUM(Q52:Q97)</f>
        <v>6143</v>
      </c>
      <c r="R98" s="19">
        <f>SUM(R52:R97)</f>
        <v>15064</v>
      </c>
      <c r="S98" s="19">
        <f>SUM(S52:S97)</f>
        <v>7556</v>
      </c>
      <c r="T98" s="20">
        <f>SUM(T52:T97)</f>
        <v>7508</v>
      </c>
    </row>
    <row r="99" spans="1:20" ht="14.25" x14ac:dyDescent="0.15">
      <c r="A99" s="39">
        <f>A50</f>
        <v>42005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70</v>
      </c>
      <c r="D101" s="11">
        <v>171</v>
      </c>
      <c r="E101" s="11">
        <v>82</v>
      </c>
      <c r="F101" s="12">
        <v>89</v>
      </c>
      <c r="H101" s="9">
        <v>4001</v>
      </c>
      <c r="I101" s="10" t="s">
        <v>231</v>
      </c>
      <c r="J101" s="11">
        <v>407</v>
      </c>
      <c r="K101" s="11">
        <v>1155</v>
      </c>
      <c r="L101" s="11">
        <v>578</v>
      </c>
      <c r="M101" s="12">
        <v>577</v>
      </c>
      <c r="O101" s="9">
        <v>13400</v>
      </c>
      <c r="P101" s="10" t="s">
        <v>232</v>
      </c>
      <c r="Q101" s="11">
        <v>18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233</v>
      </c>
      <c r="C102" s="11">
        <v>989</v>
      </c>
      <c r="D102" s="11">
        <v>2215</v>
      </c>
      <c r="E102" s="11">
        <v>1140</v>
      </c>
      <c r="F102" s="12">
        <v>1075</v>
      </c>
      <c r="H102" s="9">
        <v>4002</v>
      </c>
      <c r="I102" s="10" t="s">
        <v>234</v>
      </c>
      <c r="J102" s="11">
        <v>621</v>
      </c>
      <c r="K102" s="11">
        <v>1216</v>
      </c>
      <c r="L102" s="11">
        <v>607</v>
      </c>
      <c r="M102" s="12">
        <v>609</v>
      </c>
      <c r="O102" s="9">
        <v>13500</v>
      </c>
      <c r="P102" s="10" t="s">
        <v>235</v>
      </c>
      <c r="Q102" s="11">
        <v>1165</v>
      </c>
      <c r="R102" s="11">
        <v>2749</v>
      </c>
      <c r="S102" s="11">
        <v>1432</v>
      </c>
      <c r="T102" s="12">
        <v>1317</v>
      </c>
    </row>
    <row r="103" spans="1:20" x14ac:dyDescent="0.15">
      <c r="A103" s="9">
        <v>11051</v>
      </c>
      <c r="B103" s="10" t="s">
        <v>236</v>
      </c>
      <c r="C103" s="11">
        <v>186</v>
      </c>
      <c r="D103" s="11">
        <v>485</v>
      </c>
      <c r="E103" s="11">
        <v>244</v>
      </c>
      <c r="F103" s="12">
        <v>241</v>
      </c>
      <c r="H103" s="9">
        <v>4003</v>
      </c>
      <c r="I103" s="10" t="s">
        <v>237</v>
      </c>
      <c r="J103" s="11">
        <v>982</v>
      </c>
      <c r="K103" s="11">
        <v>2440</v>
      </c>
      <c r="L103" s="11">
        <v>1290</v>
      </c>
      <c r="M103" s="12">
        <v>1150</v>
      </c>
      <c r="O103" s="9">
        <v>13600</v>
      </c>
      <c r="P103" s="10" t="s">
        <v>238</v>
      </c>
      <c r="Q103" s="11">
        <v>781</v>
      </c>
      <c r="R103" s="11">
        <v>1880</v>
      </c>
      <c r="S103" s="11">
        <v>946</v>
      </c>
      <c r="T103" s="12">
        <v>934</v>
      </c>
    </row>
    <row r="104" spans="1:20" x14ac:dyDescent="0.15">
      <c r="A104" s="9">
        <v>11052</v>
      </c>
      <c r="B104" s="10" t="s">
        <v>239</v>
      </c>
      <c r="C104" s="11">
        <v>106</v>
      </c>
      <c r="D104" s="11">
        <v>260</v>
      </c>
      <c r="E104" s="11">
        <v>137</v>
      </c>
      <c r="F104" s="12">
        <v>123</v>
      </c>
      <c r="H104" s="9">
        <v>4004</v>
      </c>
      <c r="I104" s="10" t="s">
        <v>240</v>
      </c>
      <c r="J104" s="11">
        <v>903</v>
      </c>
      <c r="K104" s="11">
        <v>2199</v>
      </c>
      <c r="L104" s="11">
        <v>1199</v>
      </c>
      <c r="M104" s="12">
        <v>1000</v>
      </c>
      <c r="O104" s="9">
        <v>13700</v>
      </c>
      <c r="P104" s="10" t="s">
        <v>241</v>
      </c>
      <c r="Q104" s="11">
        <v>1346</v>
      </c>
      <c r="R104" s="11">
        <v>3111</v>
      </c>
      <c r="S104" s="11">
        <v>1552</v>
      </c>
      <c r="T104" s="12">
        <v>1559</v>
      </c>
    </row>
    <row r="105" spans="1:20" x14ac:dyDescent="0.15">
      <c r="A105" s="9">
        <v>11053</v>
      </c>
      <c r="B105" s="10" t="s">
        <v>242</v>
      </c>
      <c r="C105" s="11">
        <v>222</v>
      </c>
      <c r="D105" s="11">
        <v>608</v>
      </c>
      <c r="E105" s="11">
        <v>317</v>
      </c>
      <c r="F105" s="12">
        <v>291</v>
      </c>
      <c r="H105" s="9">
        <v>4005</v>
      </c>
      <c r="I105" s="10" t="s">
        <v>243</v>
      </c>
      <c r="J105" s="11">
        <v>271</v>
      </c>
      <c r="K105" s="11">
        <v>555</v>
      </c>
      <c r="L105" s="11">
        <v>300</v>
      </c>
      <c r="M105" s="12">
        <v>255</v>
      </c>
      <c r="O105" s="9">
        <v>13800</v>
      </c>
      <c r="P105" s="10" t="s">
        <v>244</v>
      </c>
      <c r="Q105" s="11">
        <v>61</v>
      </c>
      <c r="R105" s="11">
        <v>140</v>
      </c>
      <c r="S105" s="11">
        <v>79</v>
      </c>
      <c r="T105" s="12">
        <v>61</v>
      </c>
    </row>
    <row r="106" spans="1:20" x14ac:dyDescent="0.15">
      <c r="A106" s="9">
        <v>11100</v>
      </c>
      <c r="B106" s="10" t="s">
        <v>245</v>
      </c>
      <c r="C106" s="11">
        <v>156</v>
      </c>
      <c r="D106" s="11">
        <v>404</v>
      </c>
      <c r="E106" s="11">
        <v>191</v>
      </c>
      <c r="F106" s="12">
        <v>213</v>
      </c>
      <c r="H106" s="9">
        <v>4101</v>
      </c>
      <c r="I106" s="10" t="s">
        <v>246</v>
      </c>
      <c r="J106" s="11">
        <v>367</v>
      </c>
      <c r="K106" s="11">
        <v>972</v>
      </c>
      <c r="L106" s="11">
        <v>485</v>
      </c>
      <c r="M106" s="12">
        <v>487</v>
      </c>
      <c r="O106" s="9">
        <v>13900</v>
      </c>
      <c r="P106" s="10" t="s">
        <v>247</v>
      </c>
      <c r="Q106" s="11">
        <v>429</v>
      </c>
      <c r="R106" s="11">
        <v>1017</v>
      </c>
      <c r="S106" s="11">
        <v>508</v>
      </c>
      <c r="T106" s="12">
        <v>509</v>
      </c>
    </row>
    <row r="107" spans="1:20" x14ac:dyDescent="0.15">
      <c r="A107" s="9">
        <v>11200</v>
      </c>
      <c r="B107" s="10" t="s">
        <v>248</v>
      </c>
      <c r="C107" s="11">
        <v>124</v>
      </c>
      <c r="D107" s="11">
        <v>297</v>
      </c>
      <c r="E107" s="11">
        <v>151</v>
      </c>
      <c r="F107" s="12">
        <v>146</v>
      </c>
      <c r="H107" s="9">
        <v>4102</v>
      </c>
      <c r="I107" s="10" t="s">
        <v>249</v>
      </c>
      <c r="J107" s="11">
        <v>392</v>
      </c>
      <c r="K107" s="11">
        <v>1182</v>
      </c>
      <c r="L107" s="11">
        <v>590</v>
      </c>
      <c r="M107" s="12">
        <v>592</v>
      </c>
      <c r="O107" s="9">
        <v>14000</v>
      </c>
      <c r="P107" s="10" t="s">
        <v>250</v>
      </c>
      <c r="Q107" s="11">
        <v>102</v>
      </c>
      <c r="R107" s="11">
        <v>251</v>
      </c>
      <c r="S107" s="11">
        <v>128</v>
      </c>
      <c r="T107" s="12">
        <v>123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215</v>
      </c>
      <c r="E108" s="11">
        <v>111</v>
      </c>
      <c r="F108" s="12">
        <v>104</v>
      </c>
      <c r="H108" s="9">
        <v>4103</v>
      </c>
      <c r="I108" s="10" t="s">
        <v>252</v>
      </c>
      <c r="J108" s="11">
        <v>596</v>
      </c>
      <c r="K108" s="11">
        <v>1178</v>
      </c>
      <c r="L108" s="11">
        <v>701</v>
      </c>
      <c r="M108" s="12">
        <v>477</v>
      </c>
      <c r="O108" s="9">
        <v>14100</v>
      </c>
      <c r="P108" s="10" t="s">
        <v>253</v>
      </c>
      <c r="Q108" s="11">
        <v>223</v>
      </c>
      <c r="R108" s="11">
        <v>568</v>
      </c>
      <c r="S108" s="11">
        <v>295</v>
      </c>
      <c r="T108" s="12">
        <v>273</v>
      </c>
    </row>
    <row r="109" spans="1:20" x14ac:dyDescent="0.15">
      <c r="A109" s="9">
        <v>11400</v>
      </c>
      <c r="B109" s="10" t="s">
        <v>254</v>
      </c>
      <c r="C109" s="11">
        <v>56</v>
      </c>
      <c r="D109" s="11">
        <v>146</v>
      </c>
      <c r="E109" s="11">
        <v>77</v>
      </c>
      <c r="F109" s="12">
        <v>69</v>
      </c>
      <c r="H109" s="9">
        <v>4104</v>
      </c>
      <c r="I109" s="10" t="s">
        <v>255</v>
      </c>
      <c r="J109" s="11">
        <v>340</v>
      </c>
      <c r="K109" s="11">
        <v>819</v>
      </c>
      <c r="L109" s="11">
        <v>391</v>
      </c>
      <c r="M109" s="12">
        <v>428</v>
      </c>
      <c r="O109" s="9">
        <v>14200</v>
      </c>
      <c r="P109" s="10" t="s">
        <v>256</v>
      </c>
      <c r="Q109" s="11">
        <v>789</v>
      </c>
      <c r="R109" s="11">
        <v>1857</v>
      </c>
      <c r="S109" s="11">
        <v>951</v>
      </c>
      <c r="T109" s="12">
        <v>906</v>
      </c>
    </row>
    <row r="110" spans="1:20" x14ac:dyDescent="0.15">
      <c r="A110" s="9">
        <v>11500</v>
      </c>
      <c r="B110" s="10" t="s">
        <v>257</v>
      </c>
      <c r="C110" s="11">
        <v>1604</v>
      </c>
      <c r="D110" s="11">
        <v>3610</v>
      </c>
      <c r="E110" s="11">
        <v>1766</v>
      </c>
      <c r="F110" s="12">
        <v>1844</v>
      </c>
      <c r="H110" s="9">
        <v>4105</v>
      </c>
      <c r="I110" s="10" t="s">
        <v>258</v>
      </c>
      <c r="J110" s="11">
        <v>142</v>
      </c>
      <c r="K110" s="11">
        <v>321</v>
      </c>
      <c r="L110" s="11">
        <v>151</v>
      </c>
      <c r="M110" s="12">
        <v>170</v>
      </c>
      <c r="O110" s="9">
        <v>14300</v>
      </c>
      <c r="P110" s="10" t="s">
        <v>259</v>
      </c>
      <c r="Q110" s="11">
        <v>337</v>
      </c>
      <c r="R110" s="11">
        <v>851</v>
      </c>
      <c r="S110" s="11">
        <v>440</v>
      </c>
      <c r="T110" s="12">
        <v>411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80</v>
      </c>
      <c r="R111" s="11">
        <v>194</v>
      </c>
      <c r="S111" s="11">
        <v>102</v>
      </c>
      <c r="T111" s="12">
        <v>92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67</v>
      </c>
      <c r="F112" s="12">
        <v>66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199</v>
      </c>
      <c r="R112" s="11">
        <v>498</v>
      </c>
      <c r="S112" s="11">
        <v>240</v>
      </c>
      <c r="T112" s="12">
        <v>258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122</v>
      </c>
      <c r="E113" s="11">
        <v>58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912</v>
      </c>
      <c r="R113" s="11">
        <v>1995</v>
      </c>
      <c r="S113" s="11">
        <v>1010</v>
      </c>
      <c r="T113" s="12">
        <v>985</v>
      </c>
    </row>
    <row r="114" spans="1:20" x14ac:dyDescent="0.15">
      <c r="A114" s="9">
        <v>11900</v>
      </c>
      <c r="B114" s="10" t="s">
        <v>266</v>
      </c>
      <c r="C114" s="11">
        <v>118</v>
      </c>
      <c r="D114" s="11">
        <v>304</v>
      </c>
      <c r="E114" s="11">
        <v>142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745</v>
      </c>
      <c r="R114" s="11">
        <v>1714</v>
      </c>
      <c r="S114" s="11">
        <v>858</v>
      </c>
      <c r="T114" s="12">
        <v>856</v>
      </c>
    </row>
    <row r="115" spans="1:20" x14ac:dyDescent="0.15">
      <c r="A115" s="9">
        <v>12000</v>
      </c>
      <c r="B115" s="10" t="s">
        <v>268</v>
      </c>
      <c r="C115" s="11">
        <v>168</v>
      </c>
      <c r="D115" s="11">
        <v>440</v>
      </c>
      <c r="E115" s="11">
        <v>227</v>
      </c>
      <c r="F115" s="12">
        <v>213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38</v>
      </c>
      <c r="R115" s="11">
        <v>91</v>
      </c>
      <c r="S115" s="11">
        <v>48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69</v>
      </c>
      <c r="D116" s="11">
        <v>192</v>
      </c>
      <c r="E116" s="11">
        <v>98</v>
      </c>
      <c r="F116" s="12">
        <v>94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33</v>
      </c>
      <c r="D117" s="11">
        <v>80</v>
      </c>
      <c r="E117" s="11">
        <v>40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37</v>
      </c>
      <c r="R117" s="11">
        <v>87</v>
      </c>
      <c r="S117" s="11">
        <v>41</v>
      </c>
      <c r="T117" s="12">
        <v>46</v>
      </c>
    </row>
    <row r="118" spans="1:20" x14ac:dyDescent="0.15">
      <c r="A118" s="9">
        <v>12300</v>
      </c>
      <c r="B118" s="10" t="s">
        <v>274</v>
      </c>
      <c r="C118" s="11">
        <v>683</v>
      </c>
      <c r="D118" s="11">
        <v>1648</v>
      </c>
      <c r="E118" s="11">
        <v>846</v>
      </c>
      <c r="F118" s="12">
        <v>802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65</v>
      </c>
      <c r="R118" s="11">
        <v>193</v>
      </c>
      <c r="S118" s="11">
        <v>99</v>
      </c>
      <c r="T118" s="12">
        <v>94</v>
      </c>
    </row>
    <row r="119" spans="1:20" x14ac:dyDescent="0.15">
      <c r="A119" s="9">
        <v>12400</v>
      </c>
      <c r="B119" s="10" t="s">
        <v>276</v>
      </c>
      <c r="C119" s="11">
        <v>237</v>
      </c>
      <c r="D119" s="11">
        <v>483</v>
      </c>
      <c r="E119" s="11">
        <v>275</v>
      </c>
      <c r="F119" s="12">
        <v>208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349</v>
      </c>
      <c r="R119" s="11">
        <v>839</v>
      </c>
      <c r="S119" s="11">
        <v>428</v>
      </c>
      <c r="T119" s="12">
        <v>411</v>
      </c>
    </row>
    <row r="120" spans="1:20" x14ac:dyDescent="0.15">
      <c r="A120" s="9">
        <v>12500</v>
      </c>
      <c r="B120" s="10" t="s">
        <v>278</v>
      </c>
      <c r="C120" s="11">
        <v>41</v>
      </c>
      <c r="D120" s="11">
        <v>92</v>
      </c>
      <c r="E120" s="11">
        <v>42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99</v>
      </c>
      <c r="R120" s="11">
        <v>237</v>
      </c>
      <c r="S120" s="11">
        <v>114</v>
      </c>
      <c r="T120" s="12">
        <v>123</v>
      </c>
    </row>
    <row r="121" spans="1:20" x14ac:dyDescent="0.15">
      <c r="A121" s="9">
        <v>12600</v>
      </c>
      <c r="B121" s="10" t="s">
        <v>280</v>
      </c>
      <c r="C121" s="11">
        <v>38</v>
      </c>
      <c r="D121" s="11">
        <v>99</v>
      </c>
      <c r="E121" s="11">
        <v>51</v>
      </c>
      <c r="F121" s="12">
        <v>48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147</v>
      </c>
      <c r="R121" s="11">
        <v>357</v>
      </c>
      <c r="S121" s="11">
        <v>171</v>
      </c>
      <c r="T121" s="12">
        <v>186</v>
      </c>
    </row>
    <row r="122" spans="1:20" x14ac:dyDescent="0.15">
      <c r="A122" s="9">
        <v>12700</v>
      </c>
      <c r="B122" s="10" t="s">
        <v>282</v>
      </c>
      <c r="C122" s="11">
        <v>201</v>
      </c>
      <c r="D122" s="11">
        <v>365</v>
      </c>
      <c r="E122" s="11">
        <v>155</v>
      </c>
      <c r="F122" s="12">
        <v>210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79</v>
      </c>
      <c r="R123" s="11">
        <v>219</v>
      </c>
      <c r="S123" s="11">
        <v>99</v>
      </c>
      <c r="T123" s="12">
        <v>120</v>
      </c>
    </row>
    <row r="124" spans="1:20" x14ac:dyDescent="0.15">
      <c r="A124" s="9">
        <v>12900</v>
      </c>
      <c r="B124" s="10" t="s">
        <v>286</v>
      </c>
      <c r="C124" s="11">
        <v>92</v>
      </c>
      <c r="D124" s="11">
        <v>211</v>
      </c>
      <c r="E124" s="11">
        <v>116</v>
      </c>
      <c r="F124" s="12">
        <v>95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20</v>
      </c>
      <c r="R124" s="11">
        <v>48</v>
      </c>
      <c r="S124" s="11">
        <v>24</v>
      </c>
      <c r="T124" s="12">
        <v>24</v>
      </c>
    </row>
    <row r="125" spans="1:20" x14ac:dyDescent="0.15">
      <c r="A125" s="9">
        <v>13000</v>
      </c>
      <c r="B125" s="10" t="s">
        <v>288</v>
      </c>
      <c r="C125" s="11">
        <v>297</v>
      </c>
      <c r="D125" s="11">
        <v>689</v>
      </c>
      <c r="E125" s="11">
        <v>347</v>
      </c>
      <c r="F125" s="12">
        <v>342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36</v>
      </c>
      <c r="R125" s="11">
        <v>106</v>
      </c>
      <c r="S125" s="11">
        <v>52</v>
      </c>
      <c r="T125" s="12">
        <v>54</v>
      </c>
    </row>
    <row r="126" spans="1:20" x14ac:dyDescent="0.15">
      <c r="A126" s="9">
        <v>13100</v>
      </c>
      <c r="B126" s="10" t="s">
        <v>290</v>
      </c>
      <c r="C126" s="11">
        <v>176</v>
      </c>
      <c r="D126" s="11">
        <v>321</v>
      </c>
      <c r="E126" s="11">
        <v>150</v>
      </c>
      <c r="F126" s="12">
        <v>171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25</v>
      </c>
      <c r="R126" s="11">
        <v>70</v>
      </c>
      <c r="S126" s="11">
        <v>36</v>
      </c>
      <c r="T126" s="12">
        <v>34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55</v>
      </c>
      <c r="R127" s="11">
        <v>154</v>
      </c>
      <c r="S127" s="11">
        <v>72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25</v>
      </c>
      <c r="R128" s="11">
        <v>70</v>
      </c>
      <c r="S128" s="11">
        <v>32</v>
      </c>
      <c r="T128" s="12">
        <v>38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452</v>
      </c>
      <c r="R130" s="11">
        <v>1112</v>
      </c>
      <c r="S130" s="11">
        <v>565</v>
      </c>
      <c r="T130" s="12">
        <v>547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130</v>
      </c>
      <c r="R131" s="11">
        <v>301</v>
      </c>
      <c r="S131" s="11">
        <v>158</v>
      </c>
      <c r="T131" s="12">
        <v>143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186</v>
      </c>
      <c r="R132" s="11">
        <v>452</v>
      </c>
      <c r="S132" s="11">
        <v>213</v>
      </c>
      <c r="T132" s="12">
        <v>239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129</v>
      </c>
      <c r="R134" s="11">
        <v>313</v>
      </c>
      <c r="S134" s="11">
        <v>150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545</v>
      </c>
      <c r="R135" s="11">
        <v>1201</v>
      </c>
      <c r="S135" s="11">
        <v>561</v>
      </c>
      <c r="T135" s="12">
        <v>640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187</v>
      </c>
      <c r="R136" s="11">
        <v>470</v>
      </c>
      <c r="S136" s="11">
        <v>235</v>
      </c>
      <c r="T136" s="12">
        <v>235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96</v>
      </c>
      <c r="R137" s="11">
        <v>217</v>
      </c>
      <c r="S137" s="11">
        <v>119</v>
      </c>
      <c r="T137" s="12">
        <v>98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198</v>
      </c>
      <c r="R138" s="11">
        <v>486</v>
      </c>
      <c r="S138" s="11">
        <v>254</v>
      </c>
      <c r="T138" s="12">
        <v>232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145</v>
      </c>
      <c r="R139" s="11">
        <v>305</v>
      </c>
      <c r="S139" s="11">
        <v>167</v>
      </c>
      <c r="T139" s="12">
        <v>138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38</v>
      </c>
      <c r="R140" s="11">
        <v>89</v>
      </c>
      <c r="S140" s="11">
        <v>41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0" t="s">
        <v>307</v>
      </c>
      <c r="B147" s="41"/>
      <c r="C147" s="19">
        <f>SUM(C101:C146)</f>
        <v>5939</v>
      </c>
      <c r="D147" s="19">
        <f>SUM(D101:D146)</f>
        <v>13817</v>
      </c>
      <c r="E147" s="19">
        <f>SUM(E101:E146)</f>
        <v>6943</v>
      </c>
      <c r="F147" s="20">
        <f>SUM(F101:F146)</f>
        <v>6874</v>
      </c>
      <c r="H147" s="40" t="s">
        <v>308</v>
      </c>
      <c r="I147" s="41"/>
      <c r="J147" s="19">
        <f>SUM(J101:J146)</f>
        <v>5021</v>
      </c>
      <c r="K147" s="19">
        <f>SUM(K101:K146)</f>
        <v>12037</v>
      </c>
      <c r="L147" s="19">
        <f>SUM(L101:L146)</f>
        <v>6292</v>
      </c>
      <c r="M147" s="20">
        <f>SUM(M101:M146)</f>
        <v>5745</v>
      </c>
      <c r="O147" s="40" t="s">
        <v>309</v>
      </c>
      <c r="P147" s="41"/>
      <c r="Q147" s="19">
        <f>SUM(Q101:Q146)</f>
        <v>10388</v>
      </c>
      <c r="R147" s="19">
        <f>SUM(R101:R146)</f>
        <v>24596</v>
      </c>
      <c r="S147" s="19">
        <f>SUM(S101:S146)</f>
        <v>12392</v>
      </c>
      <c r="T147" s="20">
        <f>SUM(T101:T146)</f>
        <v>12204</v>
      </c>
    </row>
    <row r="148" spans="1:20" ht="14.25" x14ac:dyDescent="0.15">
      <c r="A148" s="39">
        <f>A99</f>
        <v>42005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46</v>
      </c>
      <c r="D150" s="11">
        <v>108</v>
      </c>
      <c r="E150" s="11">
        <v>57</v>
      </c>
      <c r="F150" s="12">
        <v>51</v>
      </c>
      <c r="H150" s="9">
        <v>200</v>
      </c>
      <c r="I150" s="10" t="s">
        <v>138</v>
      </c>
      <c r="J150" s="11">
        <v>158</v>
      </c>
      <c r="K150" s="11">
        <v>326</v>
      </c>
      <c r="L150" s="11">
        <v>166</v>
      </c>
      <c r="M150" s="12">
        <v>160</v>
      </c>
      <c r="O150" s="9">
        <v>40101</v>
      </c>
      <c r="P150" s="10" t="s">
        <v>311</v>
      </c>
      <c r="Q150" s="11">
        <v>303</v>
      </c>
      <c r="R150" s="11">
        <v>965</v>
      </c>
      <c r="S150" s="11">
        <v>481</v>
      </c>
      <c r="T150" s="12">
        <v>484</v>
      </c>
    </row>
    <row r="151" spans="1:20" x14ac:dyDescent="0.15">
      <c r="A151" s="9">
        <v>17500</v>
      </c>
      <c r="B151" s="10" t="s">
        <v>312</v>
      </c>
      <c r="C151" s="11">
        <v>164</v>
      </c>
      <c r="D151" s="11">
        <v>418</v>
      </c>
      <c r="E151" s="11">
        <v>207</v>
      </c>
      <c r="F151" s="12">
        <v>211</v>
      </c>
      <c r="H151" s="9">
        <v>251</v>
      </c>
      <c r="I151" s="10" t="s">
        <v>313</v>
      </c>
      <c r="J151" s="11">
        <v>330</v>
      </c>
      <c r="K151" s="11">
        <v>775</v>
      </c>
      <c r="L151" s="11">
        <v>396</v>
      </c>
      <c r="M151" s="12">
        <v>379</v>
      </c>
      <c r="O151" s="9">
        <v>40102</v>
      </c>
      <c r="P151" s="10" t="s">
        <v>314</v>
      </c>
      <c r="Q151" s="11">
        <v>852</v>
      </c>
      <c r="R151" s="11">
        <v>2275</v>
      </c>
      <c r="S151" s="11">
        <v>1101</v>
      </c>
      <c r="T151" s="12">
        <v>1174</v>
      </c>
    </row>
    <row r="152" spans="1:20" x14ac:dyDescent="0.15">
      <c r="A152" s="9">
        <v>17600</v>
      </c>
      <c r="B152" s="10" t="s">
        <v>315</v>
      </c>
      <c r="C152" s="11">
        <v>76</v>
      </c>
      <c r="D152" s="11">
        <v>134</v>
      </c>
      <c r="E152" s="11">
        <v>54</v>
      </c>
      <c r="F152" s="12">
        <v>80</v>
      </c>
      <c r="H152" s="9">
        <v>252</v>
      </c>
      <c r="I152" s="10" t="s">
        <v>316</v>
      </c>
      <c r="J152" s="11">
        <v>293</v>
      </c>
      <c r="K152" s="11">
        <v>676</v>
      </c>
      <c r="L152" s="11">
        <v>328</v>
      </c>
      <c r="M152" s="12">
        <v>348</v>
      </c>
      <c r="O152" s="9">
        <v>40103</v>
      </c>
      <c r="P152" s="10" t="s">
        <v>317</v>
      </c>
      <c r="Q152" s="11">
        <v>89</v>
      </c>
      <c r="R152" s="11">
        <v>309</v>
      </c>
      <c r="S152" s="11">
        <v>159</v>
      </c>
      <c r="T152" s="12">
        <v>150</v>
      </c>
    </row>
    <row r="153" spans="1:20" x14ac:dyDescent="0.15">
      <c r="A153" s="9">
        <v>17700</v>
      </c>
      <c r="B153" s="10" t="s">
        <v>318</v>
      </c>
      <c r="C153" s="11">
        <v>65</v>
      </c>
      <c r="D153" s="11">
        <v>169</v>
      </c>
      <c r="E153" s="11">
        <v>85</v>
      </c>
      <c r="F153" s="12">
        <v>84</v>
      </c>
      <c r="H153" s="9">
        <v>400</v>
      </c>
      <c r="I153" s="10" t="s">
        <v>319</v>
      </c>
      <c r="J153" s="11">
        <v>48</v>
      </c>
      <c r="K153" s="11">
        <v>140</v>
      </c>
      <c r="L153" s="11">
        <v>71</v>
      </c>
      <c r="M153" s="12">
        <v>69</v>
      </c>
      <c r="O153" s="9">
        <v>40104</v>
      </c>
      <c r="P153" s="10" t="s">
        <v>320</v>
      </c>
      <c r="Q153" s="11">
        <v>400</v>
      </c>
      <c r="R153" s="11">
        <v>1249</v>
      </c>
      <c r="S153" s="11">
        <v>612</v>
      </c>
      <c r="T153" s="12">
        <v>637</v>
      </c>
    </row>
    <row r="154" spans="1:20" x14ac:dyDescent="0.15">
      <c r="A154" s="9">
        <v>17800</v>
      </c>
      <c r="B154" s="10" t="s">
        <v>321</v>
      </c>
      <c r="C154" s="11">
        <v>141</v>
      </c>
      <c r="D154" s="11">
        <v>294</v>
      </c>
      <c r="E154" s="11">
        <v>140</v>
      </c>
      <c r="F154" s="12">
        <v>154</v>
      </c>
      <c r="H154" s="9">
        <v>500</v>
      </c>
      <c r="I154" s="10" t="s">
        <v>322</v>
      </c>
      <c r="J154" s="11">
        <v>163</v>
      </c>
      <c r="K154" s="11">
        <v>346</v>
      </c>
      <c r="L154" s="11">
        <v>178</v>
      </c>
      <c r="M154" s="12">
        <v>168</v>
      </c>
      <c r="O154" s="9">
        <v>40105</v>
      </c>
      <c r="P154" s="10" t="s">
        <v>323</v>
      </c>
      <c r="Q154" s="11">
        <v>230</v>
      </c>
      <c r="R154" s="11">
        <v>569</v>
      </c>
      <c r="S154" s="11">
        <v>283</v>
      </c>
      <c r="T154" s="12">
        <v>286</v>
      </c>
    </row>
    <row r="155" spans="1:20" x14ac:dyDescent="0.15">
      <c r="A155" s="9">
        <v>17900</v>
      </c>
      <c r="B155" s="10" t="s">
        <v>324</v>
      </c>
      <c r="C155" s="11">
        <v>113</v>
      </c>
      <c r="D155" s="11">
        <v>284</v>
      </c>
      <c r="E155" s="11">
        <v>150</v>
      </c>
      <c r="F155" s="12">
        <v>134</v>
      </c>
      <c r="H155" s="9">
        <v>600</v>
      </c>
      <c r="I155" s="10" t="s">
        <v>325</v>
      </c>
      <c r="J155" s="11">
        <v>338</v>
      </c>
      <c r="K155" s="11">
        <v>695</v>
      </c>
      <c r="L155" s="11">
        <v>393</v>
      </c>
      <c r="M155" s="12">
        <v>302</v>
      </c>
      <c r="O155" s="9">
        <v>40106</v>
      </c>
      <c r="P155" s="10" t="s">
        <v>326</v>
      </c>
      <c r="Q155" s="11">
        <v>338</v>
      </c>
      <c r="R155" s="11">
        <v>1161</v>
      </c>
      <c r="S155" s="11">
        <v>608</v>
      </c>
      <c r="T155" s="12">
        <v>553</v>
      </c>
    </row>
    <row r="156" spans="1:20" x14ac:dyDescent="0.15">
      <c r="A156" s="9">
        <v>18000</v>
      </c>
      <c r="B156" s="10" t="s">
        <v>327</v>
      </c>
      <c r="C156" s="11">
        <v>115</v>
      </c>
      <c r="D156" s="11">
        <v>308</v>
      </c>
      <c r="E156" s="11">
        <v>146</v>
      </c>
      <c r="F156" s="12">
        <v>162</v>
      </c>
      <c r="H156" s="9">
        <v>701</v>
      </c>
      <c r="I156" s="10" t="s">
        <v>328</v>
      </c>
      <c r="J156" s="11">
        <v>329</v>
      </c>
      <c r="K156" s="11">
        <v>529</v>
      </c>
      <c r="L156" s="11">
        <v>386</v>
      </c>
      <c r="M156" s="12">
        <v>143</v>
      </c>
      <c r="O156" s="9">
        <v>40107</v>
      </c>
      <c r="P156" s="10" t="s">
        <v>329</v>
      </c>
      <c r="Q156" s="11">
        <v>280</v>
      </c>
      <c r="R156" s="11">
        <v>962</v>
      </c>
      <c r="S156" s="11">
        <v>482</v>
      </c>
      <c r="T156" s="12">
        <v>480</v>
      </c>
    </row>
    <row r="157" spans="1:20" x14ac:dyDescent="0.15">
      <c r="A157" s="9">
        <v>18100</v>
      </c>
      <c r="B157" s="10" t="s">
        <v>330</v>
      </c>
      <c r="C157" s="11">
        <v>50</v>
      </c>
      <c r="D157" s="11">
        <v>128</v>
      </c>
      <c r="E157" s="11">
        <v>66</v>
      </c>
      <c r="F157" s="12">
        <v>62</v>
      </c>
      <c r="H157" s="9">
        <v>702</v>
      </c>
      <c r="I157" s="10" t="s">
        <v>331</v>
      </c>
      <c r="J157" s="11">
        <v>242</v>
      </c>
      <c r="K157" s="11">
        <v>569</v>
      </c>
      <c r="L157" s="11">
        <v>308</v>
      </c>
      <c r="M157" s="12">
        <v>261</v>
      </c>
      <c r="O157" s="9">
        <v>40108</v>
      </c>
      <c r="P157" s="10" t="s">
        <v>332</v>
      </c>
      <c r="Q157" s="11">
        <v>316</v>
      </c>
      <c r="R157" s="11">
        <v>1051</v>
      </c>
      <c r="S157" s="11">
        <v>538</v>
      </c>
      <c r="T157" s="12">
        <v>513</v>
      </c>
    </row>
    <row r="158" spans="1:20" x14ac:dyDescent="0.15">
      <c r="A158" s="9">
        <v>18200</v>
      </c>
      <c r="B158" s="10" t="s">
        <v>333</v>
      </c>
      <c r="C158" s="11">
        <v>57</v>
      </c>
      <c r="D158" s="11">
        <v>158</v>
      </c>
      <c r="E158" s="11">
        <v>73</v>
      </c>
      <c r="F158" s="12">
        <v>85</v>
      </c>
      <c r="H158" s="9">
        <v>703</v>
      </c>
      <c r="I158" s="10" t="s">
        <v>334</v>
      </c>
      <c r="J158" s="11">
        <v>317</v>
      </c>
      <c r="K158" s="11">
        <v>981</v>
      </c>
      <c r="L158" s="11">
        <v>501</v>
      </c>
      <c r="M158" s="12">
        <v>480</v>
      </c>
      <c r="O158" s="9">
        <v>40109</v>
      </c>
      <c r="P158" s="10" t="s">
        <v>335</v>
      </c>
      <c r="Q158" s="11">
        <v>303</v>
      </c>
      <c r="R158" s="11">
        <v>921</v>
      </c>
      <c r="S158" s="11">
        <v>465</v>
      </c>
      <c r="T158" s="12">
        <v>456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337</v>
      </c>
      <c r="J159" s="11">
        <v>467</v>
      </c>
      <c r="K159" s="11">
        <v>1000</v>
      </c>
      <c r="L159" s="11">
        <v>594</v>
      </c>
      <c r="M159" s="12">
        <v>406</v>
      </c>
      <c r="O159" s="9">
        <v>40201</v>
      </c>
      <c r="P159" s="10" t="s">
        <v>338</v>
      </c>
      <c r="Q159" s="11">
        <v>514</v>
      </c>
      <c r="R159" s="11">
        <v>1317</v>
      </c>
      <c r="S159" s="11">
        <v>629</v>
      </c>
      <c r="T159" s="12">
        <v>688</v>
      </c>
    </row>
    <row r="160" spans="1:20" x14ac:dyDescent="0.15">
      <c r="A160" s="9">
        <v>18400</v>
      </c>
      <c r="B160" s="10" t="s">
        <v>339</v>
      </c>
      <c r="C160" s="11">
        <v>118</v>
      </c>
      <c r="D160" s="11">
        <v>188</v>
      </c>
      <c r="E160" s="11">
        <v>111</v>
      </c>
      <c r="F160" s="12">
        <v>77</v>
      </c>
      <c r="H160" s="9">
        <v>802</v>
      </c>
      <c r="I160" s="10" t="s">
        <v>340</v>
      </c>
      <c r="J160" s="11">
        <v>267</v>
      </c>
      <c r="K160" s="11">
        <v>669</v>
      </c>
      <c r="L160" s="11">
        <v>349</v>
      </c>
      <c r="M160" s="12">
        <v>320</v>
      </c>
      <c r="O160" s="9">
        <v>40202</v>
      </c>
      <c r="P160" s="10" t="s">
        <v>341</v>
      </c>
      <c r="Q160" s="11">
        <v>86</v>
      </c>
      <c r="R160" s="11">
        <v>238</v>
      </c>
      <c r="S160" s="11">
        <v>121</v>
      </c>
      <c r="T160" s="12">
        <v>117</v>
      </c>
    </row>
    <row r="161" spans="1:20" x14ac:dyDescent="0.15">
      <c r="A161" s="9">
        <v>18500</v>
      </c>
      <c r="B161" s="10" t="s">
        <v>342</v>
      </c>
      <c r="C161" s="11">
        <v>176</v>
      </c>
      <c r="D161" s="11">
        <v>399</v>
      </c>
      <c r="E161" s="11">
        <v>201</v>
      </c>
      <c r="F161" s="12">
        <v>198</v>
      </c>
      <c r="H161" s="9">
        <v>900</v>
      </c>
      <c r="I161" s="10" t="s">
        <v>343</v>
      </c>
      <c r="J161" s="11">
        <v>208</v>
      </c>
      <c r="K161" s="11">
        <v>497</v>
      </c>
      <c r="L161" s="11">
        <v>239</v>
      </c>
      <c r="M161" s="12">
        <v>258</v>
      </c>
      <c r="O161" s="9">
        <v>40203</v>
      </c>
      <c r="P161" s="10" t="s">
        <v>344</v>
      </c>
      <c r="Q161" s="11">
        <v>111</v>
      </c>
      <c r="R161" s="11">
        <v>306</v>
      </c>
      <c r="S161" s="11">
        <v>151</v>
      </c>
      <c r="T161" s="12">
        <v>155</v>
      </c>
    </row>
    <row r="162" spans="1:20" x14ac:dyDescent="0.15">
      <c r="A162" s="9">
        <v>18600</v>
      </c>
      <c r="B162" s="10" t="s">
        <v>345</v>
      </c>
      <c r="C162" s="11">
        <v>67</v>
      </c>
      <c r="D162" s="11">
        <v>169</v>
      </c>
      <c r="E162" s="11">
        <v>85</v>
      </c>
      <c r="F162" s="12">
        <v>84</v>
      </c>
      <c r="H162" s="9">
        <v>1000</v>
      </c>
      <c r="I162" s="10" t="s">
        <v>346</v>
      </c>
      <c r="J162" s="11">
        <v>157</v>
      </c>
      <c r="K162" s="11">
        <v>345</v>
      </c>
      <c r="L162" s="11">
        <v>190</v>
      </c>
      <c r="M162" s="12">
        <v>155</v>
      </c>
      <c r="O162" s="9">
        <v>40204</v>
      </c>
      <c r="P162" s="10" t="s">
        <v>347</v>
      </c>
      <c r="Q162" s="11">
        <v>400</v>
      </c>
      <c r="R162" s="11">
        <v>1158</v>
      </c>
      <c r="S162" s="11">
        <v>536</v>
      </c>
      <c r="T162" s="12">
        <v>622</v>
      </c>
    </row>
    <row r="163" spans="1:20" x14ac:dyDescent="0.15">
      <c r="A163" s="9">
        <v>18700</v>
      </c>
      <c r="B163" s="10" t="s">
        <v>348</v>
      </c>
      <c r="C163" s="11">
        <v>51</v>
      </c>
      <c r="D163" s="11">
        <v>128</v>
      </c>
      <c r="E163" s="11">
        <v>64</v>
      </c>
      <c r="F163" s="12">
        <v>64</v>
      </c>
      <c r="H163" s="9">
        <v>1100</v>
      </c>
      <c r="I163" s="10" t="s">
        <v>349</v>
      </c>
      <c r="J163" s="11">
        <v>46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350</v>
      </c>
      <c r="Q163" s="11">
        <v>268</v>
      </c>
      <c r="R163" s="11">
        <v>727</v>
      </c>
      <c r="S163" s="11">
        <v>357</v>
      </c>
      <c r="T163" s="12">
        <v>370</v>
      </c>
    </row>
    <row r="164" spans="1:20" x14ac:dyDescent="0.15">
      <c r="A164" s="9">
        <v>18800</v>
      </c>
      <c r="B164" s="10" t="s">
        <v>351</v>
      </c>
      <c r="C164" s="11">
        <v>43</v>
      </c>
      <c r="D164" s="11">
        <v>92</v>
      </c>
      <c r="E164" s="11">
        <v>47</v>
      </c>
      <c r="F164" s="12">
        <v>45</v>
      </c>
      <c r="H164" s="9">
        <v>1200</v>
      </c>
      <c r="I164" s="10" t="s">
        <v>352</v>
      </c>
      <c r="J164" s="11">
        <v>128</v>
      </c>
      <c r="K164" s="11">
        <v>376</v>
      </c>
      <c r="L164" s="11">
        <v>193</v>
      </c>
      <c r="M164" s="12">
        <v>183</v>
      </c>
      <c r="O164" s="9">
        <v>40206</v>
      </c>
      <c r="P164" s="10" t="s">
        <v>353</v>
      </c>
      <c r="Q164" s="11">
        <v>701</v>
      </c>
      <c r="R164" s="11">
        <v>2389</v>
      </c>
      <c r="S164" s="11">
        <v>1179</v>
      </c>
      <c r="T164" s="12">
        <v>1210</v>
      </c>
    </row>
    <row r="165" spans="1:20" x14ac:dyDescent="0.15">
      <c r="A165" s="9">
        <v>18900</v>
      </c>
      <c r="B165" s="10" t="s">
        <v>354</v>
      </c>
      <c r="C165" s="11">
        <v>108</v>
      </c>
      <c r="D165" s="11">
        <v>247</v>
      </c>
      <c r="E165" s="11">
        <v>113</v>
      </c>
      <c r="F165" s="12">
        <v>134</v>
      </c>
      <c r="H165" s="9">
        <v>1801</v>
      </c>
      <c r="I165" s="10" t="s">
        <v>355</v>
      </c>
      <c r="J165" s="11">
        <v>232</v>
      </c>
      <c r="K165" s="11">
        <v>625</v>
      </c>
      <c r="L165" s="11">
        <v>303</v>
      </c>
      <c r="M165" s="12">
        <v>322</v>
      </c>
      <c r="O165" s="9">
        <v>40301</v>
      </c>
      <c r="P165" s="10" t="s">
        <v>356</v>
      </c>
      <c r="Q165" s="11">
        <v>267</v>
      </c>
      <c r="R165" s="11">
        <v>770</v>
      </c>
      <c r="S165" s="11">
        <v>392</v>
      </c>
      <c r="T165" s="12">
        <v>378</v>
      </c>
    </row>
    <row r="166" spans="1:20" x14ac:dyDescent="0.15">
      <c r="A166" s="9">
        <v>19000</v>
      </c>
      <c r="B166" s="10" t="s">
        <v>357</v>
      </c>
      <c r="C166" s="11">
        <v>180</v>
      </c>
      <c r="D166" s="11">
        <v>268</v>
      </c>
      <c r="E166" s="11">
        <v>108</v>
      </c>
      <c r="F166" s="12">
        <v>160</v>
      </c>
      <c r="H166" s="9">
        <v>1802</v>
      </c>
      <c r="I166" s="10" t="s">
        <v>358</v>
      </c>
      <c r="J166" s="11">
        <v>467</v>
      </c>
      <c r="K166" s="11">
        <v>1090</v>
      </c>
      <c r="L166" s="11">
        <v>540</v>
      </c>
      <c r="M166" s="12">
        <v>550</v>
      </c>
      <c r="O166" s="9">
        <v>40302</v>
      </c>
      <c r="P166" s="10" t="s">
        <v>359</v>
      </c>
      <c r="Q166" s="11">
        <v>380</v>
      </c>
      <c r="R166" s="11">
        <v>1030</v>
      </c>
      <c r="S166" s="11">
        <v>507</v>
      </c>
      <c r="T166" s="12">
        <v>523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91</v>
      </c>
      <c r="E167" s="11">
        <v>40</v>
      </c>
      <c r="F167" s="12">
        <v>51</v>
      </c>
      <c r="H167" s="9">
        <v>1803</v>
      </c>
      <c r="I167" s="10" t="s">
        <v>361</v>
      </c>
      <c r="J167" s="11">
        <v>378</v>
      </c>
      <c r="K167" s="11">
        <v>862</v>
      </c>
      <c r="L167" s="11">
        <v>430</v>
      </c>
      <c r="M167" s="12">
        <v>432</v>
      </c>
      <c r="O167" s="9">
        <v>40303</v>
      </c>
      <c r="P167" s="10" t="s">
        <v>362</v>
      </c>
      <c r="Q167" s="11">
        <v>281</v>
      </c>
      <c r="R167" s="11">
        <v>801</v>
      </c>
      <c r="S167" s="11">
        <v>412</v>
      </c>
      <c r="T167" s="12">
        <v>389</v>
      </c>
    </row>
    <row r="168" spans="1:20" x14ac:dyDescent="0.15">
      <c r="A168" s="9">
        <v>19200</v>
      </c>
      <c r="B168" s="10" t="s">
        <v>363</v>
      </c>
      <c r="C168" s="11">
        <v>73</v>
      </c>
      <c r="D168" s="11">
        <v>181</v>
      </c>
      <c r="E168" s="11">
        <v>81</v>
      </c>
      <c r="F168" s="12">
        <v>100</v>
      </c>
      <c r="H168" s="9">
        <v>1804</v>
      </c>
      <c r="I168" s="10" t="s">
        <v>364</v>
      </c>
      <c r="J168" s="11">
        <v>280</v>
      </c>
      <c r="K168" s="11">
        <v>671</v>
      </c>
      <c r="L168" s="11">
        <v>342</v>
      </c>
      <c r="M168" s="12">
        <v>329</v>
      </c>
      <c r="O168" s="9">
        <v>40304</v>
      </c>
      <c r="P168" s="10" t="s">
        <v>365</v>
      </c>
      <c r="Q168" s="11">
        <v>264</v>
      </c>
      <c r="R168" s="11">
        <v>840</v>
      </c>
      <c r="S168" s="11">
        <v>422</v>
      </c>
      <c r="T168" s="12">
        <v>418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282</v>
      </c>
      <c r="E169" s="11">
        <v>144</v>
      </c>
      <c r="F169" s="12">
        <v>138</v>
      </c>
      <c r="H169" s="9">
        <v>1851</v>
      </c>
      <c r="I169" s="10" t="s">
        <v>367</v>
      </c>
      <c r="J169" s="11">
        <v>209</v>
      </c>
      <c r="K169" s="11">
        <v>563</v>
      </c>
      <c r="L169" s="11">
        <v>283</v>
      </c>
      <c r="M169" s="12">
        <v>280</v>
      </c>
      <c r="O169" s="9">
        <v>40305</v>
      </c>
      <c r="P169" s="10" t="s">
        <v>368</v>
      </c>
      <c r="Q169" s="11">
        <v>796</v>
      </c>
      <c r="R169" s="11">
        <v>2225</v>
      </c>
      <c r="S169" s="11">
        <v>1092</v>
      </c>
      <c r="T169" s="12">
        <v>1133</v>
      </c>
    </row>
    <row r="170" spans="1:20" x14ac:dyDescent="0.15">
      <c r="A170" s="9">
        <v>19400</v>
      </c>
      <c r="B170" s="10" t="s">
        <v>369</v>
      </c>
      <c r="C170" s="11">
        <v>58</v>
      </c>
      <c r="D170" s="11">
        <v>117</v>
      </c>
      <c r="E170" s="11">
        <v>59</v>
      </c>
      <c r="F170" s="12">
        <v>58</v>
      </c>
      <c r="H170" s="9">
        <v>1852</v>
      </c>
      <c r="I170" s="10" t="s">
        <v>370</v>
      </c>
      <c r="J170" s="11">
        <v>284</v>
      </c>
      <c r="K170" s="11">
        <v>787</v>
      </c>
      <c r="L170" s="11">
        <v>395</v>
      </c>
      <c r="M170" s="12">
        <v>392</v>
      </c>
      <c r="O170" s="9">
        <v>40306</v>
      </c>
      <c r="P170" s="10" t="s">
        <v>371</v>
      </c>
      <c r="Q170" s="11">
        <v>952</v>
      </c>
      <c r="R170" s="11">
        <v>2481</v>
      </c>
      <c r="S170" s="11">
        <v>1221</v>
      </c>
      <c r="T170" s="12">
        <v>1260</v>
      </c>
    </row>
    <row r="171" spans="1:20" x14ac:dyDescent="0.15">
      <c r="A171" s="9">
        <v>19500</v>
      </c>
      <c r="B171" s="10" t="s">
        <v>372</v>
      </c>
      <c r="C171" s="11">
        <v>56</v>
      </c>
      <c r="D171" s="11">
        <v>147</v>
      </c>
      <c r="E171" s="11">
        <v>79</v>
      </c>
      <c r="F171" s="12">
        <v>68</v>
      </c>
      <c r="H171" s="9">
        <v>1853</v>
      </c>
      <c r="I171" s="10" t="s">
        <v>373</v>
      </c>
      <c r="J171" s="11">
        <v>389</v>
      </c>
      <c r="K171" s="11">
        <v>1017</v>
      </c>
      <c r="L171" s="11">
        <v>513</v>
      </c>
      <c r="M171" s="12">
        <v>504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128</v>
      </c>
      <c r="D172" s="11">
        <v>286</v>
      </c>
      <c r="E172" s="11">
        <v>138</v>
      </c>
      <c r="F172" s="12">
        <v>148</v>
      </c>
      <c r="H172" s="9">
        <v>1854</v>
      </c>
      <c r="I172" s="10" t="s">
        <v>375</v>
      </c>
      <c r="J172" s="11">
        <v>259</v>
      </c>
      <c r="K172" s="11">
        <v>679</v>
      </c>
      <c r="L172" s="11">
        <v>337</v>
      </c>
      <c r="M172" s="12">
        <v>342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64</v>
      </c>
      <c r="D173" s="11">
        <v>148</v>
      </c>
      <c r="E173" s="11">
        <v>77</v>
      </c>
      <c r="F173" s="12">
        <v>71</v>
      </c>
      <c r="H173" s="9">
        <v>1855</v>
      </c>
      <c r="I173" s="10" t="s">
        <v>377</v>
      </c>
      <c r="J173" s="11">
        <v>136</v>
      </c>
      <c r="K173" s="11">
        <v>414</v>
      </c>
      <c r="L173" s="11">
        <v>214</v>
      </c>
      <c r="M173" s="12">
        <v>200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63</v>
      </c>
      <c r="D174" s="11">
        <v>135</v>
      </c>
      <c r="E174" s="11">
        <v>71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37</v>
      </c>
      <c r="D175" s="11">
        <v>88</v>
      </c>
      <c r="E175" s="11">
        <v>45</v>
      </c>
      <c r="F175" s="12">
        <v>43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54</v>
      </c>
      <c r="D176" s="11">
        <v>132</v>
      </c>
      <c r="E176" s="11">
        <v>66</v>
      </c>
      <c r="F176" s="12">
        <v>66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85</v>
      </c>
      <c r="D177" s="11">
        <v>194</v>
      </c>
      <c r="E177" s="11">
        <v>97</v>
      </c>
      <c r="F177" s="12">
        <v>97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29</v>
      </c>
      <c r="D178" s="11">
        <v>69</v>
      </c>
      <c r="E178" s="11">
        <v>37</v>
      </c>
      <c r="F178" s="12">
        <v>32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24</v>
      </c>
      <c r="D179" s="11">
        <v>59</v>
      </c>
      <c r="E179" s="11">
        <v>23</v>
      </c>
      <c r="F179" s="12">
        <v>36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20</v>
      </c>
      <c r="D180" s="11">
        <v>47</v>
      </c>
      <c r="E180" s="11">
        <v>21</v>
      </c>
      <c r="F180" s="12">
        <v>26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44</v>
      </c>
      <c r="D181" s="11">
        <v>113</v>
      </c>
      <c r="E181" s="11">
        <v>56</v>
      </c>
      <c r="F181" s="12">
        <v>57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0" t="s">
        <v>386</v>
      </c>
      <c r="B196" s="41"/>
      <c r="C196" s="19">
        <f>SUM(C150:C195)</f>
        <v>2482</v>
      </c>
      <c r="D196" s="19">
        <f>SUM(D150:D195)</f>
        <v>5659</v>
      </c>
      <c r="E196" s="19">
        <f>SUM(E150:E195)</f>
        <v>2780</v>
      </c>
      <c r="F196" s="20">
        <f>SUM(F150:F195)</f>
        <v>2879</v>
      </c>
      <c r="H196" s="40" t="s">
        <v>387</v>
      </c>
      <c r="I196" s="41"/>
      <c r="J196" s="19">
        <f>SUM(J150:J195)</f>
        <v>6125</v>
      </c>
      <c r="K196" s="19">
        <f>SUM(K150:K195)</f>
        <v>14776</v>
      </c>
      <c r="L196" s="19">
        <f>SUM(L150:L195)</f>
        <v>7720</v>
      </c>
      <c r="M196" s="20">
        <f>SUM(M150:M195)</f>
        <v>7056</v>
      </c>
      <c r="O196" s="40" t="s">
        <v>388</v>
      </c>
      <c r="P196" s="41"/>
      <c r="Q196" s="19">
        <f>SUM(Q150:Q195)</f>
        <v>8131</v>
      </c>
      <c r="R196" s="19">
        <f>SUM(R150:R195)</f>
        <v>23744</v>
      </c>
      <c r="S196" s="19">
        <f>SUM(S150:S195)</f>
        <v>11748</v>
      </c>
      <c r="T196" s="20">
        <f>SUM(T150:T195)</f>
        <v>11996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280340</v>
      </c>
      <c r="X208" s="26" t="s">
        <v>390</v>
      </c>
      <c r="Y208" s="27" t="s">
        <v>391</v>
      </c>
      <c r="Z208" s="28">
        <f>R221</f>
        <v>-45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39143</v>
      </c>
      <c r="R209" s="30">
        <f>R49</f>
        <v>87751</v>
      </c>
      <c r="S209" s="30">
        <f>S49</f>
        <v>45815</v>
      </c>
      <c r="T209" s="30">
        <f>T49</f>
        <v>41936</v>
      </c>
      <c r="V209" s="25" t="s">
        <v>5</v>
      </c>
      <c r="W209" s="26">
        <f>S219</f>
        <v>144003</v>
      </c>
      <c r="X209" s="26" t="s">
        <v>390</v>
      </c>
      <c r="Y209" s="27" t="s">
        <v>391</v>
      </c>
      <c r="Z209" s="28">
        <f>S221</f>
        <v>-15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24354</v>
      </c>
      <c r="R210" s="30">
        <f>K98</f>
        <v>52901</v>
      </c>
      <c r="S210" s="30">
        <f>L98</f>
        <v>27155</v>
      </c>
      <c r="T210" s="30">
        <f>M98</f>
        <v>25746</v>
      </c>
      <c r="V210" s="25" t="s">
        <v>6</v>
      </c>
      <c r="W210" s="26">
        <f>T219</f>
        <v>136337</v>
      </c>
      <c r="X210" s="26" t="s">
        <v>390</v>
      </c>
      <c r="Y210" s="27" t="s">
        <v>391</v>
      </c>
      <c r="Z210" s="28">
        <f>T221</f>
        <v>-30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13836</v>
      </c>
      <c r="R211" s="30">
        <f>D98</f>
        <v>29995</v>
      </c>
      <c r="S211" s="30">
        <f>E98</f>
        <v>15602</v>
      </c>
      <c r="T211" s="30">
        <f>F98</f>
        <v>14393</v>
      </c>
      <c r="V211" s="25" t="s">
        <v>3</v>
      </c>
      <c r="W211" s="26">
        <f>Q219</f>
        <v>121562</v>
      </c>
      <c r="X211" s="26" t="s">
        <v>396</v>
      </c>
      <c r="Y211" s="27" t="s">
        <v>391</v>
      </c>
      <c r="Z211" s="28">
        <f>Q221</f>
        <v>38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6125</v>
      </c>
      <c r="R212" s="30">
        <f>K196</f>
        <v>14776</v>
      </c>
      <c r="S212" s="30">
        <f>L196</f>
        <v>7720</v>
      </c>
      <c r="T212" s="30">
        <f>M196</f>
        <v>7056</v>
      </c>
    </row>
    <row r="213" spans="15:27" ht="13.5" x14ac:dyDescent="0.15">
      <c r="O213">
        <v>4</v>
      </c>
      <c r="P213" t="s">
        <v>399</v>
      </c>
      <c r="Q213" s="30">
        <f>Q98</f>
        <v>6143</v>
      </c>
      <c r="R213" s="30">
        <f>R98</f>
        <v>15064</v>
      </c>
      <c r="S213" s="30">
        <f>S98</f>
        <v>7556</v>
      </c>
      <c r="T213" s="30">
        <f>T98</f>
        <v>7508</v>
      </c>
    </row>
    <row r="214" spans="15:27" ht="13.5" x14ac:dyDescent="0.15">
      <c r="O214">
        <v>5</v>
      </c>
      <c r="P214" t="s">
        <v>400</v>
      </c>
      <c r="Q214" s="30">
        <f>C147</f>
        <v>5939</v>
      </c>
      <c r="R214" s="30">
        <f>D147</f>
        <v>13817</v>
      </c>
      <c r="S214" s="30">
        <f>E147</f>
        <v>6943</v>
      </c>
      <c r="T214" s="30">
        <f>F147</f>
        <v>6874</v>
      </c>
    </row>
    <row r="215" spans="15:27" ht="13.5" x14ac:dyDescent="0.15">
      <c r="O215">
        <v>7</v>
      </c>
      <c r="P215" t="s">
        <v>401</v>
      </c>
      <c r="Q215" s="30">
        <f>Q147</f>
        <v>10388</v>
      </c>
      <c r="R215" s="30">
        <f>R147</f>
        <v>24596</v>
      </c>
      <c r="S215" s="30">
        <f>S147</f>
        <v>12392</v>
      </c>
      <c r="T215" s="30">
        <f>T147</f>
        <v>12204</v>
      </c>
    </row>
    <row r="216" spans="15:27" ht="13.5" x14ac:dyDescent="0.15">
      <c r="O216">
        <v>8</v>
      </c>
      <c r="P216" t="s">
        <v>402</v>
      </c>
      <c r="Q216" s="30">
        <f>C196</f>
        <v>2482</v>
      </c>
      <c r="R216" s="30">
        <f>D196</f>
        <v>5659</v>
      </c>
      <c r="S216" s="30">
        <f>E196</f>
        <v>2780</v>
      </c>
      <c r="T216" s="30">
        <f>F196</f>
        <v>2879</v>
      </c>
    </row>
    <row r="217" spans="15:27" ht="13.5" x14ac:dyDescent="0.15">
      <c r="O217">
        <v>6</v>
      </c>
      <c r="P217" t="s">
        <v>403</v>
      </c>
      <c r="Q217" s="30">
        <f>J147</f>
        <v>5021</v>
      </c>
      <c r="R217" s="30">
        <f>K147</f>
        <v>12037</v>
      </c>
      <c r="S217" s="30">
        <f>L147</f>
        <v>6292</v>
      </c>
      <c r="T217" s="30">
        <f>M147</f>
        <v>5745</v>
      </c>
    </row>
    <row r="218" spans="15:27" ht="13.5" x14ac:dyDescent="0.15">
      <c r="O218" s="31">
        <v>10</v>
      </c>
      <c r="P218" s="31" t="s">
        <v>404</v>
      </c>
      <c r="Q218" s="32">
        <f>Q196</f>
        <v>8131</v>
      </c>
      <c r="R218" s="32">
        <f>R196</f>
        <v>23744</v>
      </c>
      <c r="S218" s="32">
        <f>S196</f>
        <v>11748</v>
      </c>
      <c r="T218" s="32">
        <f>T196</f>
        <v>11996</v>
      </c>
    </row>
    <row r="219" spans="15:27" ht="12.75" thickBot="1" x14ac:dyDescent="0.2">
      <c r="P219" s="1" t="s">
        <v>405</v>
      </c>
      <c r="Q219" s="33">
        <f>SUM(Q209:Q218)</f>
        <v>121562</v>
      </c>
      <c r="R219" s="33">
        <f>SUM(R209:R218)</f>
        <v>280340</v>
      </c>
      <c r="S219" s="33">
        <f>SUM(S209:S218)</f>
        <v>144003</v>
      </c>
      <c r="T219" s="33">
        <f>SUM(T209:T218)</f>
        <v>136337</v>
      </c>
    </row>
    <row r="220" spans="15:27" ht="12.75" thickBot="1" x14ac:dyDescent="0.2">
      <c r="O220" s="34" t="s">
        <v>406</v>
      </c>
      <c r="P220" s="35" t="s">
        <v>407</v>
      </c>
      <c r="Q220" s="36">
        <v>121524</v>
      </c>
      <c r="R220" s="36">
        <v>280385</v>
      </c>
      <c r="S220" s="36">
        <v>144018</v>
      </c>
      <c r="T220" s="36">
        <v>136367</v>
      </c>
    </row>
    <row r="221" spans="15:27" x14ac:dyDescent="0.15">
      <c r="P221" s="1" t="s">
        <v>408</v>
      </c>
      <c r="Q221" s="33">
        <f>Q219-Q220</f>
        <v>38</v>
      </c>
      <c r="R221" s="33">
        <f>R219-R220</f>
        <v>-45</v>
      </c>
      <c r="S221" s="33">
        <f>S219-S220</f>
        <v>-15</v>
      </c>
      <c r="T221" s="33">
        <f>T219-T220</f>
        <v>-30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9">
        <v>42036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f>SUM(C98,J98,Q49,Q98,C147,J147,Q147,C196,J196,Q196)</f>
        <v>121595</v>
      </c>
      <c r="R1" s="3">
        <f>SUM(D98,K98,R49,R98,D147,K147,R147,D196,K196,R196)</f>
        <v>280334</v>
      </c>
      <c r="S1" s="3">
        <f>SUM(E98,L98,S49,S98,E147,L147,S147,E196,L196,S196)</f>
        <v>144021</v>
      </c>
      <c r="T1" s="4">
        <f>SUM(F98,M98,T49,T98,F147,M147,T147,F196,M196,T196)</f>
        <v>136313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557</v>
      </c>
      <c r="E3" s="11">
        <v>281</v>
      </c>
      <c r="F3" s="12">
        <v>276</v>
      </c>
      <c r="H3" s="9">
        <v>7900</v>
      </c>
      <c r="I3" s="10" t="s">
        <v>8</v>
      </c>
      <c r="J3" s="11">
        <v>818</v>
      </c>
      <c r="K3" s="11">
        <v>1690</v>
      </c>
      <c r="L3" s="11">
        <v>844</v>
      </c>
      <c r="M3" s="12">
        <v>846</v>
      </c>
      <c r="O3" s="9">
        <v>30101</v>
      </c>
      <c r="P3" s="10" t="s">
        <v>9</v>
      </c>
      <c r="Q3" s="11">
        <v>301</v>
      </c>
      <c r="R3" s="11">
        <v>701</v>
      </c>
      <c r="S3" s="11">
        <v>353</v>
      </c>
      <c r="T3" s="12">
        <v>348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397</v>
      </c>
      <c r="E4" s="11">
        <v>205</v>
      </c>
      <c r="F4" s="12">
        <v>192</v>
      </c>
      <c r="H4" s="9">
        <v>8000</v>
      </c>
      <c r="I4" s="10" t="s">
        <v>11</v>
      </c>
      <c r="J4" s="11">
        <v>7647</v>
      </c>
      <c r="K4" s="11">
        <v>16683</v>
      </c>
      <c r="L4" s="11">
        <v>8776</v>
      </c>
      <c r="M4" s="12">
        <v>7907</v>
      </c>
      <c r="O4" s="9">
        <v>30102</v>
      </c>
      <c r="P4" s="10" t="s">
        <v>12</v>
      </c>
      <c r="Q4" s="11">
        <v>328</v>
      </c>
      <c r="R4" s="11">
        <v>792</v>
      </c>
      <c r="S4" s="11">
        <v>411</v>
      </c>
      <c r="T4" s="12">
        <v>381</v>
      </c>
    </row>
    <row r="5" spans="1:22" x14ac:dyDescent="0.15">
      <c r="A5" s="9">
        <v>1657</v>
      </c>
      <c r="B5" s="10" t="s">
        <v>13</v>
      </c>
      <c r="C5" s="11">
        <v>349</v>
      </c>
      <c r="D5" s="11">
        <v>871</v>
      </c>
      <c r="E5" s="11">
        <v>461</v>
      </c>
      <c r="F5" s="12">
        <v>410</v>
      </c>
      <c r="H5" s="9">
        <v>8051</v>
      </c>
      <c r="I5" s="10" t="s">
        <v>14</v>
      </c>
      <c r="J5" s="11">
        <v>322</v>
      </c>
      <c r="K5" s="11">
        <v>562</v>
      </c>
      <c r="L5" s="11">
        <v>298</v>
      </c>
      <c r="M5" s="12">
        <v>264</v>
      </c>
      <c r="O5" s="9">
        <v>30103</v>
      </c>
      <c r="P5" s="10" t="s">
        <v>15</v>
      </c>
      <c r="Q5" s="11">
        <v>254</v>
      </c>
      <c r="R5" s="11">
        <v>537</v>
      </c>
      <c r="S5" s="11">
        <v>291</v>
      </c>
      <c r="T5" s="12">
        <v>246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455</v>
      </c>
      <c r="K6" s="11">
        <v>797</v>
      </c>
      <c r="L6" s="11">
        <v>428</v>
      </c>
      <c r="M6" s="12">
        <v>369</v>
      </c>
      <c r="O6" s="9">
        <v>30104</v>
      </c>
      <c r="P6" s="10" t="s">
        <v>18</v>
      </c>
      <c r="Q6" s="11">
        <v>237</v>
      </c>
      <c r="R6" s="11">
        <v>557</v>
      </c>
      <c r="S6" s="11">
        <v>287</v>
      </c>
      <c r="T6" s="12">
        <v>270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380</v>
      </c>
      <c r="K7" s="11">
        <v>729</v>
      </c>
      <c r="L7" s="11">
        <v>385</v>
      </c>
      <c r="M7" s="12">
        <v>344</v>
      </c>
      <c r="O7" s="9">
        <v>30105</v>
      </c>
      <c r="P7" s="10" t="s">
        <v>21</v>
      </c>
      <c r="Q7" s="11">
        <v>252</v>
      </c>
      <c r="R7" s="11">
        <v>667</v>
      </c>
      <c r="S7" s="11">
        <v>359</v>
      </c>
      <c r="T7" s="12">
        <v>308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250</v>
      </c>
      <c r="K8" s="11">
        <v>536</v>
      </c>
      <c r="L8" s="11">
        <v>271</v>
      </c>
      <c r="M8" s="12">
        <v>265</v>
      </c>
      <c r="O8" s="9">
        <v>30106</v>
      </c>
      <c r="P8" s="10" t="s">
        <v>24</v>
      </c>
      <c r="Q8" s="11">
        <v>227</v>
      </c>
      <c r="R8" s="11">
        <v>574</v>
      </c>
      <c r="S8" s="11">
        <v>262</v>
      </c>
      <c r="T8" s="12">
        <v>312</v>
      </c>
    </row>
    <row r="9" spans="1:22" x14ac:dyDescent="0.15">
      <c r="A9" s="9">
        <v>4600</v>
      </c>
      <c r="B9" s="10" t="s">
        <v>25</v>
      </c>
      <c r="C9" s="11">
        <v>1234</v>
      </c>
      <c r="D9" s="11">
        <v>2694</v>
      </c>
      <c r="E9" s="11">
        <v>1438</v>
      </c>
      <c r="F9" s="12">
        <v>1256</v>
      </c>
      <c r="H9" s="9">
        <v>8063</v>
      </c>
      <c r="I9" s="10" t="s">
        <v>26</v>
      </c>
      <c r="J9" s="11">
        <v>71</v>
      </c>
      <c r="K9" s="11">
        <v>150</v>
      </c>
      <c r="L9" s="11">
        <v>79</v>
      </c>
      <c r="M9" s="12">
        <v>71</v>
      </c>
      <c r="O9" s="9">
        <v>30107</v>
      </c>
      <c r="P9" s="10" t="s">
        <v>27</v>
      </c>
      <c r="Q9" s="11">
        <v>325</v>
      </c>
      <c r="R9" s="11">
        <v>755</v>
      </c>
      <c r="S9" s="11">
        <v>384</v>
      </c>
      <c r="T9" s="12">
        <v>371</v>
      </c>
    </row>
    <row r="10" spans="1:22" x14ac:dyDescent="0.15">
      <c r="A10" s="9">
        <v>4651</v>
      </c>
      <c r="B10" s="10" t="s">
        <v>28</v>
      </c>
      <c r="C10" s="11">
        <v>140</v>
      </c>
      <c r="D10" s="11">
        <v>295</v>
      </c>
      <c r="E10" s="11">
        <v>160</v>
      </c>
      <c r="F10" s="12">
        <v>135</v>
      </c>
      <c r="H10" s="9">
        <v>8101</v>
      </c>
      <c r="I10" s="10" t="s">
        <v>29</v>
      </c>
      <c r="J10" s="11">
        <v>636</v>
      </c>
      <c r="K10" s="11">
        <v>1202</v>
      </c>
      <c r="L10" s="11">
        <v>633</v>
      </c>
      <c r="M10" s="12">
        <v>569</v>
      </c>
      <c r="O10" s="9">
        <v>30201</v>
      </c>
      <c r="P10" s="10" t="s">
        <v>30</v>
      </c>
      <c r="Q10" s="11">
        <v>326</v>
      </c>
      <c r="R10" s="11">
        <v>690</v>
      </c>
      <c r="S10" s="11">
        <v>367</v>
      </c>
      <c r="T10" s="12">
        <v>323</v>
      </c>
    </row>
    <row r="11" spans="1:22" x14ac:dyDescent="0.15">
      <c r="A11" s="9">
        <v>4652</v>
      </c>
      <c r="B11" s="10" t="s">
        <v>31</v>
      </c>
      <c r="C11" s="11">
        <v>83</v>
      </c>
      <c r="D11" s="11">
        <v>169</v>
      </c>
      <c r="E11" s="11">
        <v>94</v>
      </c>
      <c r="F11" s="12">
        <v>75</v>
      </c>
      <c r="H11" s="9">
        <v>8102</v>
      </c>
      <c r="I11" s="10" t="s">
        <v>32</v>
      </c>
      <c r="J11" s="11">
        <v>386</v>
      </c>
      <c r="K11" s="11">
        <v>887</v>
      </c>
      <c r="L11" s="11">
        <v>460</v>
      </c>
      <c r="M11" s="12">
        <v>427</v>
      </c>
      <c r="O11" s="9">
        <v>30202</v>
      </c>
      <c r="P11" s="10" t="s">
        <v>33</v>
      </c>
      <c r="Q11" s="11">
        <v>195</v>
      </c>
      <c r="R11" s="11">
        <v>466</v>
      </c>
      <c r="S11" s="11">
        <v>225</v>
      </c>
      <c r="T11" s="12">
        <v>241</v>
      </c>
    </row>
    <row r="12" spans="1:22" x14ac:dyDescent="0.15">
      <c r="A12" s="9">
        <v>4653</v>
      </c>
      <c r="B12" s="10" t="s">
        <v>34</v>
      </c>
      <c r="C12" s="11">
        <v>181</v>
      </c>
      <c r="D12" s="11">
        <v>221</v>
      </c>
      <c r="E12" s="11">
        <v>142</v>
      </c>
      <c r="F12" s="12">
        <v>79</v>
      </c>
      <c r="H12" s="9">
        <v>8103</v>
      </c>
      <c r="I12" s="10" t="s">
        <v>35</v>
      </c>
      <c r="J12" s="11">
        <v>524</v>
      </c>
      <c r="K12" s="11">
        <v>1082</v>
      </c>
      <c r="L12" s="11">
        <v>583</v>
      </c>
      <c r="M12" s="12">
        <v>499</v>
      </c>
      <c r="O12" s="9">
        <v>30203</v>
      </c>
      <c r="P12" s="10" t="s">
        <v>36</v>
      </c>
      <c r="Q12" s="11">
        <v>199</v>
      </c>
      <c r="R12" s="11">
        <v>506</v>
      </c>
      <c r="S12" s="11">
        <v>255</v>
      </c>
      <c r="T12" s="12">
        <v>251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110</v>
      </c>
      <c r="K13" s="11">
        <v>228</v>
      </c>
      <c r="L13" s="11">
        <v>127</v>
      </c>
      <c r="M13" s="12">
        <v>101</v>
      </c>
      <c r="O13" s="9">
        <v>30204</v>
      </c>
      <c r="P13" s="10" t="s">
        <v>39</v>
      </c>
      <c r="Q13" s="11">
        <v>159</v>
      </c>
      <c r="R13" s="11">
        <v>376</v>
      </c>
      <c r="S13" s="11">
        <v>198</v>
      </c>
      <c r="T13" s="12">
        <v>178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22</v>
      </c>
      <c r="F14" s="12">
        <v>14</v>
      </c>
      <c r="H14" s="9">
        <v>8112</v>
      </c>
      <c r="I14" s="10" t="s">
        <v>41</v>
      </c>
      <c r="J14" s="11">
        <v>63</v>
      </c>
      <c r="K14" s="11">
        <v>140</v>
      </c>
      <c r="L14" s="11">
        <v>63</v>
      </c>
      <c r="M14" s="12">
        <v>77</v>
      </c>
      <c r="O14" s="9">
        <v>30205</v>
      </c>
      <c r="P14" s="10" t="s">
        <v>42</v>
      </c>
      <c r="Q14" s="11">
        <v>197</v>
      </c>
      <c r="R14" s="11">
        <v>431</v>
      </c>
      <c r="S14" s="11">
        <v>219</v>
      </c>
      <c r="T14" s="12">
        <v>212</v>
      </c>
    </row>
    <row r="15" spans="1:22" x14ac:dyDescent="0.15">
      <c r="A15" s="9">
        <v>4704</v>
      </c>
      <c r="B15" s="10" t="s">
        <v>43</v>
      </c>
      <c r="C15" s="11">
        <v>40</v>
      </c>
      <c r="D15" s="11">
        <v>81</v>
      </c>
      <c r="E15" s="11">
        <v>45</v>
      </c>
      <c r="F15" s="12">
        <v>36</v>
      </c>
      <c r="H15" s="9">
        <v>8131</v>
      </c>
      <c r="I15" s="10" t="s">
        <v>44</v>
      </c>
      <c r="J15" s="11">
        <v>180</v>
      </c>
      <c r="K15" s="11">
        <v>372</v>
      </c>
      <c r="L15" s="11">
        <v>196</v>
      </c>
      <c r="M15" s="12">
        <v>176</v>
      </c>
      <c r="O15" s="9">
        <v>30301</v>
      </c>
      <c r="P15" s="10" t="s">
        <v>45</v>
      </c>
      <c r="Q15" s="11">
        <v>327</v>
      </c>
      <c r="R15" s="11">
        <v>705</v>
      </c>
      <c r="S15" s="11">
        <v>364</v>
      </c>
      <c r="T15" s="12">
        <v>341</v>
      </c>
    </row>
    <row r="16" spans="1:22" x14ac:dyDescent="0.15">
      <c r="A16" s="9">
        <v>4900</v>
      </c>
      <c r="B16" s="10" t="s">
        <v>46</v>
      </c>
      <c r="C16" s="11">
        <v>395</v>
      </c>
      <c r="D16" s="11">
        <v>903</v>
      </c>
      <c r="E16" s="11">
        <v>485</v>
      </c>
      <c r="F16" s="12">
        <v>418</v>
      </c>
      <c r="H16" s="9">
        <v>8132</v>
      </c>
      <c r="I16" s="10" t="s">
        <v>47</v>
      </c>
      <c r="J16" s="11">
        <v>492</v>
      </c>
      <c r="K16" s="11">
        <v>1111</v>
      </c>
      <c r="L16" s="11">
        <v>585</v>
      </c>
      <c r="M16" s="12">
        <v>526</v>
      </c>
      <c r="O16" s="9">
        <v>30302</v>
      </c>
      <c r="P16" s="10" t="s">
        <v>48</v>
      </c>
      <c r="Q16" s="11">
        <v>361</v>
      </c>
      <c r="R16" s="11">
        <v>869</v>
      </c>
      <c r="S16" s="11">
        <v>458</v>
      </c>
      <c r="T16" s="12">
        <v>411</v>
      </c>
    </row>
    <row r="17" spans="1:20" x14ac:dyDescent="0.15">
      <c r="A17" s="9">
        <v>4951</v>
      </c>
      <c r="B17" s="10" t="s">
        <v>49</v>
      </c>
      <c r="C17" s="11">
        <v>220</v>
      </c>
      <c r="D17" s="11">
        <v>578</v>
      </c>
      <c r="E17" s="11">
        <v>315</v>
      </c>
      <c r="F17" s="12">
        <v>263</v>
      </c>
      <c r="H17" s="9">
        <v>8133</v>
      </c>
      <c r="I17" s="10" t="s">
        <v>50</v>
      </c>
      <c r="J17" s="11">
        <v>228</v>
      </c>
      <c r="K17" s="11">
        <v>572</v>
      </c>
      <c r="L17" s="11">
        <v>314</v>
      </c>
      <c r="M17" s="12">
        <v>258</v>
      </c>
      <c r="O17" s="9">
        <v>30401</v>
      </c>
      <c r="P17" s="10" t="s">
        <v>51</v>
      </c>
      <c r="Q17" s="11">
        <v>177</v>
      </c>
      <c r="R17" s="11">
        <v>435</v>
      </c>
      <c r="S17" s="11">
        <v>205</v>
      </c>
      <c r="T17" s="12">
        <v>230</v>
      </c>
    </row>
    <row r="18" spans="1:20" x14ac:dyDescent="0.15">
      <c r="A18" s="9">
        <v>4952</v>
      </c>
      <c r="B18" s="10" t="s">
        <v>52</v>
      </c>
      <c r="C18" s="11">
        <v>383</v>
      </c>
      <c r="D18" s="11">
        <v>1040</v>
      </c>
      <c r="E18" s="11">
        <v>554</v>
      </c>
      <c r="F18" s="12">
        <v>486</v>
      </c>
      <c r="H18" s="9">
        <v>8134</v>
      </c>
      <c r="I18" s="10" t="s">
        <v>53</v>
      </c>
      <c r="J18" s="11">
        <v>623</v>
      </c>
      <c r="K18" s="11">
        <v>1480</v>
      </c>
      <c r="L18" s="11">
        <v>772</v>
      </c>
      <c r="M18" s="12">
        <v>708</v>
      </c>
      <c r="O18" s="9">
        <v>30402</v>
      </c>
      <c r="P18" s="10" t="s">
        <v>54</v>
      </c>
      <c r="Q18" s="11">
        <v>171</v>
      </c>
      <c r="R18" s="11">
        <v>428</v>
      </c>
      <c r="S18" s="11">
        <v>214</v>
      </c>
      <c r="T18" s="12">
        <v>214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338</v>
      </c>
      <c r="K19" s="11">
        <v>782</v>
      </c>
      <c r="L19" s="11">
        <v>430</v>
      </c>
      <c r="M19" s="12">
        <v>352</v>
      </c>
      <c r="O19" s="9">
        <v>30403</v>
      </c>
      <c r="P19" s="10" t="s">
        <v>57</v>
      </c>
      <c r="Q19" s="11">
        <v>189</v>
      </c>
      <c r="R19" s="11">
        <v>447</v>
      </c>
      <c r="S19" s="11">
        <v>210</v>
      </c>
      <c r="T19" s="12">
        <v>237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141</v>
      </c>
      <c r="E20" s="11">
        <v>74</v>
      </c>
      <c r="F20" s="12">
        <v>67</v>
      </c>
      <c r="H20" s="9">
        <v>8136</v>
      </c>
      <c r="I20" s="10" t="s">
        <v>59</v>
      </c>
      <c r="J20" s="11">
        <v>312</v>
      </c>
      <c r="K20" s="11">
        <v>811</v>
      </c>
      <c r="L20" s="11">
        <v>401</v>
      </c>
      <c r="M20" s="12">
        <v>410</v>
      </c>
      <c r="O20" s="9">
        <v>30404</v>
      </c>
      <c r="P20" s="10" t="s">
        <v>60</v>
      </c>
      <c r="Q20" s="11">
        <v>206</v>
      </c>
      <c r="R20" s="11">
        <v>418</v>
      </c>
      <c r="S20" s="11">
        <v>207</v>
      </c>
      <c r="T20" s="12">
        <v>211</v>
      </c>
    </row>
    <row r="21" spans="1:20" x14ac:dyDescent="0.15">
      <c r="A21" s="9">
        <v>5251</v>
      </c>
      <c r="B21" s="10" t="s">
        <v>61</v>
      </c>
      <c r="C21" s="11">
        <v>479</v>
      </c>
      <c r="D21" s="11">
        <v>1143</v>
      </c>
      <c r="E21" s="11">
        <v>617</v>
      </c>
      <c r="F21" s="12">
        <v>526</v>
      </c>
      <c r="H21" s="9">
        <v>8137</v>
      </c>
      <c r="I21" s="10" t="s">
        <v>62</v>
      </c>
      <c r="J21" s="11">
        <v>289</v>
      </c>
      <c r="K21" s="11">
        <v>663</v>
      </c>
      <c r="L21" s="11">
        <v>355</v>
      </c>
      <c r="M21" s="12">
        <v>308</v>
      </c>
      <c r="O21" s="9">
        <v>30405</v>
      </c>
      <c r="P21" s="10" t="s">
        <v>63</v>
      </c>
      <c r="Q21" s="11">
        <v>236</v>
      </c>
      <c r="R21" s="11">
        <v>548</v>
      </c>
      <c r="S21" s="11">
        <v>274</v>
      </c>
      <c r="T21" s="12">
        <v>274</v>
      </c>
    </row>
    <row r="22" spans="1:20" x14ac:dyDescent="0.15">
      <c r="A22" s="9">
        <v>5252</v>
      </c>
      <c r="B22" s="10" t="s">
        <v>64</v>
      </c>
      <c r="C22" s="11">
        <v>129</v>
      </c>
      <c r="D22" s="11">
        <v>315</v>
      </c>
      <c r="E22" s="11">
        <v>167</v>
      </c>
      <c r="F22" s="12">
        <v>148</v>
      </c>
      <c r="H22" s="9">
        <v>8151</v>
      </c>
      <c r="I22" s="10" t="s">
        <v>65</v>
      </c>
      <c r="J22" s="11">
        <v>34</v>
      </c>
      <c r="K22" s="11">
        <v>50</v>
      </c>
      <c r="L22" s="11">
        <v>28</v>
      </c>
      <c r="M22" s="12">
        <v>22</v>
      </c>
      <c r="O22" s="9">
        <v>30501</v>
      </c>
      <c r="P22" s="10" t="s">
        <v>66</v>
      </c>
      <c r="Q22" s="11">
        <v>261</v>
      </c>
      <c r="R22" s="11">
        <v>641</v>
      </c>
      <c r="S22" s="11">
        <v>322</v>
      </c>
      <c r="T22" s="12">
        <v>319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126</v>
      </c>
      <c r="E23" s="11">
        <v>69</v>
      </c>
      <c r="F23" s="12">
        <v>57</v>
      </c>
      <c r="H23" s="9">
        <v>8153</v>
      </c>
      <c r="I23" s="10" t="s">
        <v>68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275</v>
      </c>
      <c r="R23" s="11">
        <v>637</v>
      </c>
      <c r="S23" s="11">
        <v>320</v>
      </c>
      <c r="T23" s="12">
        <v>317</v>
      </c>
    </row>
    <row r="24" spans="1:20" x14ac:dyDescent="0.15">
      <c r="A24" s="9">
        <v>5500</v>
      </c>
      <c r="B24" s="10" t="s">
        <v>70</v>
      </c>
      <c r="C24" s="11">
        <v>555</v>
      </c>
      <c r="D24" s="11">
        <v>1142</v>
      </c>
      <c r="E24" s="11">
        <v>621</v>
      </c>
      <c r="F24" s="12">
        <v>521</v>
      </c>
      <c r="H24" s="9">
        <v>8154</v>
      </c>
      <c r="I24" s="10" t="s">
        <v>71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72</v>
      </c>
      <c r="Q24" s="11">
        <v>213</v>
      </c>
      <c r="R24" s="11">
        <v>514</v>
      </c>
      <c r="S24" s="11">
        <v>255</v>
      </c>
      <c r="T24" s="12">
        <v>259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H25" s="9">
        <v>8200</v>
      </c>
      <c r="I25" s="10" t="s">
        <v>74</v>
      </c>
      <c r="J25" s="11">
        <v>15</v>
      </c>
      <c r="K25" s="11">
        <v>35</v>
      </c>
      <c r="L25" s="11">
        <v>18</v>
      </c>
      <c r="M25" s="12">
        <v>17</v>
      </c>
      <c r="O25" s="9">
        <v>30504</v>
      </c>
      <c r="P25" s="10" t="s">
        <v>75</v>
      </c>
      <c r="Q25" s="11">
        <v>467</v>
      </c>
      <c r="R25" s="11">
        <v>1112</v>
      </c>
      <c r="S25" s="11">
        <v>571</v>
      </c>
      <c r="T25" s="12">
        <v>541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69</v>
      </c>
      <c r="E26" s="11">
        <v>43</v>
      </c>
      <c r="F26" s="12">
        <v>26</v>
      </c>
      <c r="H26" s="9">
        <v>8251</v>
      </c>
      <c r="I26" s="10" t="s">
        <v>77</v>
      </c>
      <c r="J26" s="11">
        <v>698</v>
      </c>
      <c r="K26" s="11">
        <v>1505</v>
      </c>
      <c r="L26" s="11">
        <v>797</v>
      </c>
      <c r="M26" s="12">
        <v>708</v>
      </c>
      <c r="O26" s="9">
        <v>30505</v>
      </c>
      <c r="P26" s="10" t="s">
        <v>78</v>
      </c>
      <c r="Q26" s="11">
        <v>256</v>
      </c>
      <c r="R26" s="11">
        <v>606</v>
      </c>
      <c r="S26" s="11">
        <v>299</v>
      </c>
      <c r="T26" s="12">
        <v>307</v>
      </c>
    </row>
    <row r="27" spans="1:20" x14ac:dyDescent="0.15">
      <c r="A27" s="9">
        <v>5603</v>
      </c>
      <c r="B27" s="10" t="s">
        <v>79</v>
      </c>
      <c r="C27" s="11">
        <v>3</v>
      </c>
      <c r="D27" s="11">
        <v>3</v>
      </c>
      <c r="E27" s="11">
        <v>3</v>
      </c>
      <c r="F27" s="12">
        <v>0</v>
      </c>
      <c r="H27" s="9">
        <v>8252</v>
      </c>
      <c r="I27" s="10" t="s">
        <v>80</v>
      </c>
      <c r="J27" s="11">
        <v>436</v>
      </c>
      <c r="K27" s="11">
        <v>864</v>
      </c>
      <c r="L27" s="11">
        <v>464</v>
      </c>
      <c r="M27" s="12">
        <v>400</v>
      </c>
      <c r="O27" s="9">
        <v>30601</v>
      </c>
      <c r="P27" s="10" t="s">
        <v>81</v>
      </c>
      <c r="Q27" s="11">
        <v>209</v>
      </c>
      <c r="R27" s="11">
        <v>538</v>
      </c>
      <c r="S27" s="11">
        <v>271</v>
      </c>
      <c r="T27" s="12">
        <v>267</v>
      </c>
    </row>
    <row r="28" spans="1:20" x14ac:dyDescent="0.15">
      <c r="A28" s="9">
        <v>5800</v>
      </c>
      <c r="B28" s="10" t="s">
        <v>82</v>
      </c>
      <c r="C28" s="11">
        <v>322</v>
      </c>
      <c r="D28" s="11">
        <v>685</v>
      </c>
      <c r="E28" s="11">
        <v>374</v>
      </c>
      <c r="F28" s="12">
        <v>311</v>
      </c>
      <c r="H28" s="9">
        <v>8253</v>
      </c>
      <c r="I28" s="10" t="s">
        <v>83</v>
      </c>
      <c r="J28" s="11">
        <v>500</v>
      </c>
      <c r="K28" s="11">
        <v>1060</v>
      </c>
      <c r="L28" s="11">
        <v>585</v>
      </c>
      <c r="M28" s="12">
        <v>475</v>
      </c>
      <c r="O28" s="9">
        <v>30602</v>
      </c>
      <c r="P28" s="10" t="s">
        <v>84</v>
      </c>
      <c r="Q28" s="11">
        <v>158</v>
      </c>
      <c r="R28" s="11">
        <v>452</v>
      </c>
      <c r="S28" s="11">
        <v>226</v>
      </c>
      <c r="T28" s="12">
        <v>226</v>
      </c>
    </row>
    <row r="29" spans="1:20" x14ac:dyDescent="0.15">
      <c r="A29" s="9">
        <v>5901</v>
      </c>
      <c r="B29" s="10" t="s">
        <v>85</v>
      </c>
      <c r="C29" s="11">
        <v>9</v>
      </c>
      <c r="D29" s="11">
        <v>15</v>
      </c>
      <c r="E29" s="11">
        <v>9</v>
      </c>
      <c r="F29" s="12">
        <v>6</v>
      </c>
      <c r="H29" s="9">
        <v>8254</v>
      </c>
      <c r="I29" s="10" t="s">
        <v>86</v>
      </c>
      <c r="J29" s="11">
        <v>407</v>
      </c>
      <c r="K29" s="11">
        <v>811</v>
      </c>
      <c r="L29" s="11">
        <v>447</v>
      </c>
      <c r="M29" s="12">
        <v>364</v>
      </c>
      <c r="O29" s="9">
        <v>30701</v>
      </c>
      <c r="P29" s="10" t="s">
        <v>87</v>
      </c>
      <c r="Q29" s="11">
        <v>302</v>
      </c>
      <c r="R29" s="11">
        <v>668</v>
      </c>
      <c r="S29" s="11">
        <v>343</v>
      </c>
      <c r="T29" s="12">
        <v>325</v>
      </c>
    </row>
    <row r="30" spans="1:20" x14ac:dyDescent="0.15">
      <c r="A30" s="9">
        <v>6000</v>
      </c>
      <c r="B30" s="10" t="s">
        <v>88</v>
      </c>
      <c r="C30" s="11">
        <v>960</v>
      </c>
      <c r="D30" s="11">
        <v>2170</v>
      </c>
      <c r="E30" s="11">
        <v>1138</v>
      </c>
      <c r="F30" s="12">
        <v>1032</v>
      </c>
      <c r="H30" s="9">
        <v>8255</v>
      </c>
      <c r="I30" s="10" t="s">
        <v>89</v>
      </c>
      <c r="J30" s="11">
        <v>828</v>
      </c>
      <c r="K30" s="11">
        <v>1749</v>
      </c>
      <c r="L30" s="11">
        <v>898</v>
      </c>
      <c r="M30" s="12">
        <v>851</v>
      </c>
      <c r="O30" s="9">
        <v>30702</v>
      </c>
      <c r="P30" s="10" t="s">
        <v>90</v>
      </c>
      <c r="Q30" s="11">
        <v>194</v>
      </c>
      <c r="R30" s="11">
        <v>451</v>
      </c>
      <c r="S30" s="11">
        <v>229</v>
      </c>
      <c r="T30" s="12">
        <v>222</v>
      </c>
    </row>
    <row r="31" spans="1:20" x14ac:dyDescent="0.15">
      <c r="A31" s="9">
        <v>6100</v>
      </c>
      <c r="B31" s="10" t="s">
        <v>91</v>
      </c>
      <c r="C31" s="11">
        <v>1435</v>
      </c>
      <c r="D31" s="11">
        <v>3161</v>
      </c>
      <c r="E31" s="11">
        <v>1700</v>
      </c>
      <c r="F31" s="12">
        <v>1461</v>
      </c>
      <c r="H31" s="9">
        <v>8301</v>
      </c>
      <c r="I31" s="10" t="s">
        <v>92</v>
      </c>
      <c r="J31" s="11">
        <v>267</v>
      </c>
      <c r="K31" s="11">
        <v>407</v>
      </c>
      <c r="L31" s="11">
        <v>246</v>
      </c>
      <c r="M31" s="12">
        <v>161</v>
      </c>
      <c r="O31" s="9">
        <v>30703</v>
      </c>
      <c r="P31" s="10" t="s">
        <v>93</v>
      </c>
      <c r="Q31" s="11">
        <v>212</v>
      </c>
      <c r="R31" s="11">
        <v>524</v>
      </c>
      <c r="S31" s="11">
        <v>264</v>
      </c>
      <c r="T31" s="12">
        <v>260</v>
      </c>
    </row>
    <row r="32" spans="1:20" x14ac:dyDescent="0.15">
      <c r="A32" s="9">
        <v>6200</v>
      </c>
      <c r="B32" s="10" t="s">
        <v>94</v>
      </c>
      <c r="C32" s="11">
        <v>119</v>
      </c>
      <c r="D32" s="11">
        <v>301</v>
      </c>
      <c r="E32" s="11">
        <v>146</v>
      </c>
      <c r="F32" s="12">
        <v>155</v>
      </c>
      <c r="H32" s="9">
        <v>8302</v>
      </c>
      <c r="I32" s="10" t="s">
        <v>95</v>
      </c>
      <c r="J32" s="11">
        <v>214</v>
      </c>
      <c r="K32" s="11">
        <v>441</v>
      </c>
      <c r="L32" s="11">
        <v>249</v>
      </c>
      <c r="M32" s="12">
        <v>192</v>
      </c>
      <c r="O32" s="9">
        <v>30801</v>
      </c>
      <c r="P32" s="10" t="s">
        <v>96</v>
      </c>
      <c r="Q32" s="11">
        <v>303</v>
      </c>
      <c r="R32" s="11">
        <v>835</v>
      </c>
      <c r="S32" s="11">
        <v>415</v>
      </c>
      <c r="T32" s="12">
        <v>420</v>
      </c>
    </row>
    <row r="33" spans="1:20" x14ac:dyDescent="0.15">
      <c r="A33" s="9">
        <v>6300</v>
      </c>
      <c r="B33" s="10" t="s">
        <v>97</v>
      </c>
      <c r="C33" s="11">
        <v>276</v>
      </c>
      <c r="D33" s="11">
        <v>678</v>
      </c>
      <c r="E33" s="11">
        <v>349</v>
      </c>
      <c r="F33" s="12">
        <v>329</v>
      </c>
      <c r="H33" s="9">
        <v>8303</v>
      </c>
      <c r="I33" s="10" t="s">
        <v>98</v>
      </c>
      <c r="J33" s="11">
        <v>151</v>
      </c>
      <c r="K33" s="11">
        <v>307</v>
      </c>
      <c r="L33" s="11">
        <v>178</v>
      </c>
      <c r="M33" s="12">
        <v>129</v>
      </c>
      <c r="O33" s="9">
        <v>30802</v>
      </c>
      <c r="P33" s="10" t="s">
        <v>99</v>
      </c>
      <c r="Q33" s="11">
        <v>216</v>
      </c>
      <c r="R33" s="11">
        <v>545</v>
      </c>
      <c r="S33" s="11">
        <v>274</v>
      </c>
      <c r="T33" s="12">
        <v>271</v>
      </c>
    </row>
    <row r="34" spans="1:20" x14ac:dyDescent="0.15">
      <c r="A34" s="9">
        <v>6400</v>
      </c>
      <c r="B34" s="10" t="s">
        <v>100</v>
      </c>
      <c r="C34" s="11">
        <v>53</v>
      </c>
      <c r="D34" s="11">
        <v>160</v>
      </c>
      <c r="E34" s="11">
        <v>75</v>
      </c>
      <c r="F34" s="12">
        <v>85</v>
      </c>
      <c r="H34" s="9">
        <v>8304</v>
      </c>
      <c r="I34" s="10" t="s">
        <v>101</v>
      </c>
      <c r="J34" s="11">
        <v>313</v>
      </c>
      <c r="K34" s="11">
        <v>574</v>
      </c>
      <c r="L34" s="11">
        <v>323</v>
      </c>
      <c r="M34" s="12">
        <v>251</v>
      </c>
      <c r="O34" s="9">
        <v>30803</v>
      </c>
      <c r="P34" s="10" t="s">
        <v>102</v>
      </c>
      <c r="Q34" s="11">
        <v>172</v>
      </c>
      <c r="R34" s="11">
        <v>405</v>
      </c>
      <c r="S34" s="11">
        <v>193</v>
      </c>
      <c r="T34" s="12">
        <v>212</v>
      </c>
    </row>
    <row r="35" spans="1:20" x14ac:dyDescent="0.15">
      <c r="A35" s="9">
        <v>6500</v>
      </c>
      <c r="B35" s="10" t="s">
        <v>103</v>
      </c>
      <c r="C35" s="11">
        <v>333</v>
      </c>
      <c r="D35" s="11">
        <v>871</v>
      </c>
      <c r="E35" s="11">
        <v>437</v>
      </c>
      <c r="F35" s="12">
        <v>434</v>
      </c>
      <c r="H35" s="9">
        <v>8305</v>
      </c>
      <c r="I35" s="10" t="s">
        <v>104</v>
      </c>
      <c r="J35" s="11">
        <v>112</v>
      </c>
      <c r="K35" s="11">
        <v>212</v>
      </c>
      <c r="L35" s="11">
        <v>121</v>
      </c>
      <c r="M35" s="12">
        <v>91</v>
      </c>
      <c r="O35" s="9">
        <v>30804</v>
      </c>
      <c r="P35" s="10" t="s">
        <v>105</v>
      </c>
      <c r="Q35" s="11">
        <v>180</v>
      </c>
      <c r="R35" s="11">
        <v>451</v>
      </c>
      <c r="S35" s="11">
        <v>219</v>
      </c>
      <c r="T35" s="12">
        <v>232</v>
      </c>
    </row>
    <row r="36" spans="1:20" x14ac:dyDescent="0.15">
      <c r="A36" s="9">
        <v>6600</v>
      </c>
      <c r="B36" s="10" t="s">
        <v>106</v>
      </c>
      <c r="C36" s="11">
        <v>383</v>
      </c>
      <c r="D36" s="11">
        <v>764</v>
      </c>
      <c r="E36" s="11">
        <v>421</v>
      </c>
      <c r="F36" s="12">
        <v>343</v>
      </c>
      <c r="H36" s="9">
        <v>8306</v>
      </c>
      <c r="I36" s="10" t="s">
        <v>107</v>
      </c>
      <c r="J36" s="11">
        <v>86</v>
      </c>
      <c r="K36" s="11">
        <v>152</v>
      </c>
      <c r="L36" s="11">
        <v>87</v>
      </c>
      <c r="M36" s="12">
        <v>65</v>
      </c>
      <c r="O36" s="9">
        <v>30805</v>
      </c>
      <c r="P36" s="10" t="s">
        <v>108</v>
      </c>
      <c r="Q36" s="11">
        <v>222</v>
      </c>
      <c r="R36" s="11">
        <v>596</v>
      </c>
      <c r="S36" s="11">
        <v>304</v>
      </c>
      <c r="T36" s="12">
        <v>292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58</v>
      </c>
      <c r="F37" s="12">
        <v>67</v>
      </c>
      <c r="H37" s="9">
        <v>9100</v>
      </c>
      <c r="I37" s="10" t="s">
        <v>110</v>
      </c>
      <c r="J37" s="11">
        <v>8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458</v>
      </c>
      <c r="R37" s="11">
        <v>1095</v>
      </c>
      <c r="S37" s="11">
        <v>557</v>
      </c>
      <c r="T37" s="12">
        <v>538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127</v>
      </c>
      <c r="E38" s="11">
        <v>67</v>
      </c>
      <c r="F38" s="12">
        <v>60</v>
      </c>
      <c r="H38" s="9"/>
      <c r="I38" s="10"/>
      <c r="J38" s="11"/>
      <c r="K38" s="11"/>
      <c r="L38" s="11"/>
      <c r="M38" s="12"/>
      <c r="O38" s="9">
        <v>30901</v>
      </c>
      <c r="P38" s="10" t="s">
        <v>113</v>
      </c>
      <c r="Q38" s="11">
        <v>211</v>
      </c>
      <c r="R38" s="11">
        <v>500</v>
      </c>
      <c r="S38" s="11">
        <v>258</v>
      </c>
      <c r="T38" s="12">
        <v>242</v>
      </c>
    </row>
    <row r="39" spans="1:20" x14ac:dyDescent="0.15">
      <c r="A39" s="9">
        <v>6900</v>
      </c>
      <c r="B39" s="10" t="s">
        <v>114</v>
      </c>
      <c r="C39" s="11">
        <v>50</v>
      </c>
      <c r="D39" s="11">
        <v>128</v>
      </c>
      <c r="E39" s="11">
        <v>56</v>
      </c>
      <c r="F39" s="12">
        <v>72</v>
      </c>
      <c r="H39" s="9"/>
      <c r="I39" s="10"/>
      <c r="J39" s="11"/>
      <c r="K39" s="11"/>
      <c r="L39" s="11"/>
      <c r="M39" s="12"/>
      <c r="O39" s="9">
        <v>30902</v>
      </c>
      <c r="P39" s="10" t="s">
        <v>115</v>
      </c>
      <c r="Q39" s="11">
        <v>167</v>
      </c>
      <c r="R39" s="11">
        <v>393</v>
      </c>
      <c r="S39" s="11">
        <v>197</v>
      </c>
      <c r="T39" s="12">
        <v>196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117</v>
      </c>
      <c r="Q40" s="11">
        <v>218</v>
      </c>
      <c r="R40" s="11">
        <v>518</v>
      </c>
      <c r="S40" s="11">
        <v>263</v>
      </c>
      <c r="T40" s="12">
        <v>255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139</v>
      </c>
      <c r="E41" s="11">
        <v>71</v>
      </c>
      <c r="F41" s="12">
        <v>68</v>
      </c>
      <c r="H41" s="9"/>
      <c r="I41" s="10"/>
      <c r="J41" s="11"/>
      <c r="K41" s="11"/>
      <c r="L41" s="11"/>
      <c r="M41" s="12"/>
      <c r="O41" s="9">
        <v>30904</v>
      </c>
      <c r="P41" s="10" t="s">
        <v>119</v>
      </c>
      <c r="Q41" s="11">
        <v>165</v>
      </c>
      <c r="R41" s="11">
        <v>415</v>
      </c>
      <c r="S41" s="11">
        <v>217</v>
      </c>
      <c r="T41" s="12">
        <v>198</v>
      </c>
    </row>
    <row r="42" spans="1:20" x14ac:dyDescent="0.15">
      <c r="A42" s="9">
        <v>7200</v>
      </c>
      <c r="B42" s="10" t="s">
        <v>120</v>
      </c>
      <c r="C42" s="11">
        <v>56</v>
      </c>
      <c r="D42" s="11">
        <v>141</v>
      </c>
      <c r="E42" s="11">
        <v>67</v>
      </c>
      <c r="F42" s="12">
        <v>74</v>
      </c>
      <c r="H42" s="9"/>
      <c r="I42" s="10"/>
      <c r="J42" s="11"/>
      <c r="K42" s="11"/>
      <c r="L42" s="11"/>
      <c r="M42" s="12"/>
      <c r="O42" s="9">
        <v>30905</v>
      </c>
      <c r="P42" s="10" t="s">
        <v>121</v>
      </c>
      <c r="Q42" s="11">
        <v>240</v>
      </c>
      <c r="R42" s="11">
        <v>684</v>
      </c>
      <c r="S42" s="11">
        <v>328</v>
      </c>
      <c r="T42" s="12">
        <v>356</v>
      </c>
    </row>
    <row r="43" spans="1:20" x14ac:dyDescent="0.15">
      <c r="A43" s="9">
        <v>7300</v>
      </c>
      <c r="B43" s="10" t="s">
        <v>122</v>
      </c>
      <c r="C43" s="11">
        <v>615</v>
      </c>
      <c r="D43" s="11">
        <v>1436</v>
      </c>
      <c r="E43" s="11">
        <v>716</v>
      </c>
      <c r="F43" s="12">
        <v>720</v>
      </c>
      <c r="H43" s="9"/>
      <c r="I43" s="10"/>
      <c r="J43" s="11"/>
      <c r="K43" s="11"/>
      <c r="L43" s="11"/>
      <c r="M43" s="12"/>
      <c r="O43" s="9">
        <v>31001</v>
      </c>
      <c r="P43" s="10" t="s">
        <v>123</v>
      </c>
      <c r="Q43" s="11">
        <v>197</v>
      </c>
      <c r="R43" s="11">
        <v>461</v>
      </c>
      <c r="S43" s="11">
        <v>236</v>
      </c>
      <c r="T43" s="12">
        <v>225</v>
      </c>
    </row>
    <row r="44" spans="1:20" x14ac:dyDescent="0.15">
      <c r="A44" s="9">
        <v>7400</v>
      </c>
      <c r="B44" s="10" t="s">
        <v>124</v>
      </c>
      <c r="C44" s="11">
        <v>40</v>
      </c>
      <c r="D44" s="11">
        <v>96</v>
      </c>
      <c r="E44" s="11">
        <v>52</v>
      </c>
      <c r="F44" s="12">
        <v>44</v>
      </c>
      <c r="H44" s="9"/>
      <c r="I44" s="10"/>
      <c r="J44" s="11"/>
      <c r="K44" s="11"/>
      <c r="L44" s="11"/>
      <c r="M44" s="12"/>
      <c r="O44" s="9">
        <v>31002</v>
      </c>
      <c r="P44" s="10" t="s">
        <v>125</v>
      </c>
      <c r="Q44" s="11">
        <v>153</v>
      </c>
      <c r="R44" s="11">
        <v>383</v>
      </c>
      <c r="S44" s="11">
        <v>189</v>
      </c>
      <c r="T44" s="12">
        <v>194</v>
      </c>
    </row>
    <row r="45" spans="1:20" x14ac:dyDescent="0.15">
      <c r="A45" s="9">
        <v>7500</v>
      </c>
      <c r="B45" s="10" t="s">
        <v>126</v>
      </c>
      <c r="C45" s="11">
        <v>319</v>
      </c>
      <c r="D45" s="11">
        <v>676</v>
      </c>
      <c r="E45" s="11">
        <v>351</v>
      </c>
      <c r="F45" s="12">
        <v>325</v>
      </c>
      <c r="H45" s="9"/>
      <c r="I45" s="10"/>
      <c r="J45" s="11"/>
      <c r="K45" s="11"/>
      <c r="L45" s="11"/>
      <c r="M45" s="12"/>
      <c r="O45" s="9">
        <v>31101</v>
      </c>
      <c r="P45" s="10" t="s">
        <v>127</v>
      </c>
      <c r="Q45" s="11">
        <v>163</v>
      </c>
      <c r="R45" s="11">
        <v>382</v>
      </c>
      <c r="S45" s="11">
        <v>196</v>
      </c>
      <c r="T45" s="12">
        <v>186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129</v>
      </c>
      <c r="Q46" s="11">
        <v>115</v>
      </c>
      <c r="R46" s="11">
        <v>222</v>
      </c>
      <c r="S46" s="11">
        <v>125</v>
      </c>
      <c r="T46" s="12">
        <v>97</v>
      </c>
    </row>
    <row r="47" spans="1:20" x14ac:dyDescent="0.15">
      <c r="A47" s="9">
        <v>7700</v>
      </c>
      <c r="B47" s="10" t="s">
        <v>130</v>
      </c>
      <c r="C47" s="11">
        <v>110</v>
      </c>
      <c r="D47" s="11">
        <v>247</v>
      </c>
      <c r="E47" s="11">
        <v>129</v>
      </c>
      <c r="F47" s="12">
        <v>118</v>
      </c>
      <c r="H47" s="9"/>
      <c r="I47" s="10"/>
      <c r="J47" s="11"/>
      <c r="K47" s="11"/>
      <c r="L47" s="11"/>
      <c r="M47" s="12"/>
      <c r="O47" s="9">
        <v>31103</v>
      </c>
      <c r="P47" s="10" t="s">
        <v>131</v>
      </c>
      <c r="Q47" s="11">
        <v>259</v>
      </c>
      <c r="R47" s="11">
        <v>544</v>
      </c>
      <c r="S47" s="11">
        <v>291</v>
      </c>
      <c r="T47" s="12">
        <v>253</v>
      </c>
    </row>
    <row r="48" spans="1:20" x14ac:dyDescent="0.15">
      <c r="A48" s="13">
        <v>7800</v>
      </c>
      <c r="B48" s="14" t="s">
        <v>132</v>
      </c>
      <c r="C48" s="15">
        <v>145</v>
      </c>
      <c r="D48" s="15">
        <v>345</v>
      </c>
      <c r="E48" s="15">
        <v>166</v>
      </c>
      <c r="F48" s="16">
        <v>179</v>
      </c>
      <c r="H48" s="13"/>
      <c r="I48" s="14"/>
      <c r="J48" s="15"/>
      <c r="K48" s="15"/>
      <c r="L48" s="15"/>
      <c r="M48" s="16"/>
      <c r="O48" s="13">
        <v>31104</v>
      </c>
      <c r="P48" s="14" t="s">
        <v>133</v>
      </c>
      <c r="Q48" s="15">
        <v>164</v>
      </c>
      <c r="R48" s="15">
        <v>413</v>
      </c>
      <c r="S48" s="15">
        <v>206</v>
      </c>
      <c r="T48" s="16">
        <v>207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f>SUM(C3:C48,J3:J48,Q3:Q48)</f>
        <v>39158</v>
      </c>
      <c r="R49" s="19">
        <f>SUM(D3:D48,K3:K48,R3:R48)</f>
        <v>87748</v>
      </c>
      <c r="S49" s="19">
        <f>SUM(E3:E48,L3:L48,S3:S48)</f>
        <v>45826</v>
      </c>
      <c r="T49" s="20">
        <f>SUM(F3:F48,M3:M48,T3:T48)</f>
        <v>41922</v>
      </c>
    </row>
    <row r="50" spans="1:20" ht="14.25" x14ac:dyDescent="0.15">
      <c r="A50" s="39">
        <f>A1</f>
        <v>42036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136</v>
      </c>
      <c r="J52" s="11">
        <v>300</v>
      </c>
      <c r="K52" s="11">
        <v>401</v>
      </c>
      <c r="L52" s="11">
        <v>313</v>
      </c>
      <c r="M52" s="12">
        <v>88</v>
      </c>
      <c r="O52" s="9">
        <v>8400</v>
      </c>
      <c r="P52" s="10" t="s">
        <v>137</v>
      </c>
      <c r="Q52" s="11">
        <v>217</v>
      </c>
      <c r="R52" s="11">
        <v>486</v>
      </c>
      <c r="S52" s="11">
        <v>256</v>
      </c>
      <c r="T52" s="12">
        <v>230</v>
      </c>
    </row>
    <row r="53" spans="1:20" x14ac:dyDescent="0.15">
      <c r="A53" s="9">
        <v>200</v>
      </c>
      <c r="B53" s="10" t="s">
        <v>138</v>
      </c>
      <c r="C53" s="11">
        <v>1681</v>
      </c>
      <c r="D53" s="11">
        <v>3605</v>
      </c>
      <c r="E53" s="11">
        <v>1861</v>
      </c>
      <c r="F53" s="12">
        <v>1744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293</v>
      </c>
      <c r="R53" s="11">
        <v>726</v>
      </c>
      <c r="S53" s="11">
        <v>372</v>
      </c>
      <c r="T53" s="12">
        <v>354</v>
      </c>
    </row>
    <row r="54" spans="1:20" x14ac:dyDescent="0.15">
      <c r="A54" s="9">
        <v>300</v>
      </c>
      <c r="B54" s="10" t="s">
        <v>141</v>
      </c>
      <c r="C54" s="11">
        <v>5937</v>
      </c>
      <c r="D54" s="11">
        <v>12389</v>
      </c>
      <c r="E54" s="11">
        <v>6592</v>
      </c>
      <c r="F54" s="12">
        <v>5797</v>
      </c>
      <c r="H54" s="9">
        <v>2100</v>
      </c>
      <c r="I54" s="22" t="s">
        <v>142</v>
      </c>
      <c r="J54" s="11">
        <v>5463</v>
      </c>
      <c r="K54" s="11">
        <v>11395</v>
      </c>
      <c r="L54" s="11">
        <v>5943</v>
      </c>
      <c r="M54" s="12">
        <v>5452</v>
      </c>
      <c r="O54" s="9">
        <v>8600</v>
      </c>
      <c r="P54" s="10" t="s">
        <v>143</v>
      </c>
      <c r="Q54" s="11">
        <v>525</v>
      </c>
      <c r="R54" s="11">
        <v>1284</v>
      </c>
      <c r="S54" s="11">
        <v>656</v>
      </c>
      <c r="T54" s="12">
        <v>628</v>
      </c>
    </row>
    <row r="55" spans="1:20" x14ac:dyDescent="0.15">
      <c r="A55" s="9">
        <v>321</v>
      </c>
      <c r="B55" s="10" t="s">
        <v>144</v>
      </c>
      <c r="C55" s="11">
        <v>201</v>
      </c>
      <c r="D55" s="11">
        <v>349</v>
      </c>
      <c r="E55" s="11">
        <v>221</v>
      </c>
      <c r="F55" s="12">
        <v>128</v>
      </c>
      <c r="H55" s="9">
        <v>2201</v>
      </c>
      <c r="I55" s="22" t="s">
        <v>145</v>
      </c>
      <c r="J55" s="11">
        <v>217</v>
      </c>
      <c r="K55" s="11">
        <v>285</v>
      </c>
      <c r="L55" s="11">
        <v>196</v>
      </c>
      <c r="M55" s="12">
        <v>89</v>
      </c>
      <c r="O55" s="9">
        <v>8700</v>
      </c>
      <c r="P55" s="10" t="s">
        <v>146</v>
      </c>
      <c r="Q55" s="11">
        <v>252</v>
      </c>
      <c r="R55" s="11">
        <v>589</v>
      </c>
      <c r="S55" s="11">
        <v>318</v>
      </c>
      <c r="T55" s="12">
        <v>271</v>
      </c>
    </row>
    <row r="56" spans="1:20" x14ac:dyDescent="0.15">
      <c r="A56" s="9">
        <v>322</v>
      </c>
      <c r="B56" s="10" t="s">
        <v>147</v>
      </c>
      <c r="C56" s="11">
        <v>200</v>
      </c>
      <c r="D56" s="11">
        <v>405</v>
      </c>
      <c r="E56" s="11">
        <v>209</v>
      </c>
      <c r="F56" s="12">
        <v>196</v>
      </c>
      <c r="H56" s="9">
        <v>2202</v>
      </c>
      <c r="I56" s="22" t="s">
        <v>148</v>
      </c>
      <c r="J56" s="11">
        <v>207</v>
      </c>
      <c r="K56" s="11">
        <v>381</v>
      </c>
      <c r="L56" s="11">
        <v>217</v>
      </c>
      <c r="M56" s="12">
        <v>164</v>
      </c>
      <c r="O56" s="9">
        <v>8800</v>
      </c>
      <c r="P56" s="10" t="s">
        <v>149</v>
      </c>
      <c r="Q56" s="11">
        <v>89</v>
      </c>
      <c r="R56" s="11">
        <v>236</v>
      </c>
      <c r="S56" s="11">
        <v>128</v>
      </c>
      <c r="T56" s="12">
        <v>108</v>
      </c>
    </row>
    <row r="57" spans="1:20" x14ac:dyDescent="0.15">
      <c r="A57" s="9">
        <v>323</v>
      </c>
      <c r="B57" s="10" t="s">
        <v>150</v>
      </c>
      <c r="C57" s="11">
        <v>198</v>
      </c>
      <c r="D57" s="11">
        <v>429</v>
      </c>
      <c r="E57" s="11">
        <v>239</v>
      </c>
      <c r="F57" s="12">
        <v>190</v>
      </c>
      <c r="H57" s="9">
        <v>2203</v>
      </c>
      <c r="I57" s="22" t="s">
        <v>151</v>
      </c>
      <c r="J57" s="11">
        <v>132</v>
      </c>
      <c r="K57" s="11">
        <v>207</v>
      </c>
      <c r="L57" s="11">
        <v>127</v>
      </c>
      <c r="M57" s="12">
        <v>80</v>
      </c>
      <c r="O57" s="9">
        <v>8900</v>
      </c>
      <c r="P57" s="10" t="s">
        <v>152</v>
      </c>
      <c r="Q57" s="11">
        <v>85</v>
      </c>
      <c r="R57" s="11">
        <v>235</v>
      </c>
      <c r="S57" s="11">
        <v>118</v>
      </c>
      <c r="T57" s="12">
        <v>117</v>
      </c>
    </row>
    <row r="58" spans="1:20" x14ac:dyDescent="0.15">
      <c r="A58" s="9">
        <v>1300</v>
      </c>
      <c r="B58" s="10" t="s">
        <v>153</v>
      </c>
      <c r="C58" s="11">
        <v>158</v>
      </c>
      <c r="D58" s="11">
        <v>306</v>
      </c>
      <c r="E58" s="11">
        <v>139</v>
      </c>
      <c r="F58" s="12">
        <v>167</v>
      </c>
      <c r="H58" s="9">
        <v>2301</v>
      </c>
      <c r="I58" s="22" t="s">
        <v>154</v>
      </c>
      <c r="J58" s="11">
        <v>329</v>
      </c>
      <c r="K58" s="11">
        <v>693</v>
      </c>
      <c r="L58" s="11">
        <v>395</v>
      </c>
      <c r="M58" s="12">
        <v>298</v>
      </c>
      <c r="O58" s="9">
        <v>9000</v>
      </c>
      <c r="P58" s="10" t="s">
        <v>155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156</v>
      </c>
      <c r="C59" s="11">
        <v>120</v>
      </c>
      <c r="D59" s="11">
        <v>257</v>
      </c>
      <c r="E59" s="11">
        <v>118</v>
      </c>
      <c r="F59" s="12">
        <v>139</v>
      </c>
      <c r="H59" s="9">
        <v>2302</v>
      </c>
      <c r="I59" s="10" t="s">
        <v>157</v>
      </c>
      <c r="J59" s="11">
        <v>347</v>
      </c>
      <c r="K59" s="11">
        <v>719</v>
      </c>
      <c r="L59" s="11">
        <v>380</v>
      </c>
      <c r="M59" s="12">
        <v>339</v>
      </c>
      <c r="O59" s="9">
        <v>9100</v>
      </c>
      <c r="P59" s="10" t="s">
        <v>110</v>
      </c>
      <c r="Q59" s="11">
        <v>86</v>
      </c>
      <c r="R59" s="11">
        <v>196</v>
      </c>
      <c r="S59" s="11">
        <v>94</v>
      </c>
      <c r="T59" s="12">
        <v>102</v>
      </c>
    </row>
    <row r="60" spans="1:20" x14ac:dyDescent="0.15">
      <c r="A60" s="9">
        <v>1500</v>
      </c>
      <c r="B60" s="10" t="s">
        <v>158</v>
      </c>
      <c r="C60" s="11">
        <v>337</v>
      </c>
      <c r="D60" s="11">
        <v>756</v>
      </c>
      <c r="E60" s="11">
        <v>365</v>
      </c>
      <c r="F60" s="12">
        <v>391</v>
      </c>
      <c r="H60" s="9">
        <v>2400</v>
      </c>
      <c r="I60" s="10" t="s">
        <v>159</v>
      </c>
      <c r="J60" s="11">
        <v>1285</v>
      </c>
      <c r="K60" s="11">
        <v>2927</v>
      </c>
      <c r="L60" s="11">
        <v>1509</v>
      </c>
      <c r="M60" s="12">
        <v>1418</v>
      </c>
      <c r="O60" s="9">
        <v>9200</v>
      </c>
      <c r="P60" s="10" t="s">
        <v>160</v>
      </c>
      <c r="Q60" s="11">
        <v>78</v>
      </c>
      <c r="R60" s="11">
        <v>214</v>
      </c>
      <c r="S60" s="11">
        <v>108</v>
      </c>
      <c r="T60" s="12">
        <v>106</v>
      </c>
    </row>
    <row r="61" spans="1:20" x14ac:dyDescent="0.15">
      <c r="A61" s="9">
        <v>1600</v>
      </c>
      <c r="B61" s="10" t="s">
        <v>161</v>
      </c>
      <c r="C61" s="11">
        <v>997</v>
      </c>
      <c r="D61" s="11">
        <v>1982</v>
      </c>
      <c r="E61" s="11">
        <v>1109</v>
      </c>
      <c r="F61" s="12">
        <v>873</v>
      </c>
      <c r="H61" s="9">
        <v>2500</v>
      </c>
      <c r="I61" s="10" t="s">
        <v>162</v>
      </c>
      <c r="J61" s="11">
        <v>459</v>
      </c>
      <c r="K61" s="11">
        <v>942</v>
      </c>
      <c r="L61" s="11">
        <v>504</v>
      </c>
      <c r="M61" s="12">
        <v>438</v>
      </c>
      <c r="O61" s="9">
        <v>9300</v>
      </c>
      <c r="P61" s="10" t="s">
        <v>163</v>
      </c>
      <c r="Q61" s="11">
        <v>56</v>
      </c>
      <c r="R61" s="11">
        <v>166</v>
      </c>
      <c r="S61" s="11">
        <v>77</v>
      </c>
      <c r="T61" s="12">
        <v>89</v>
      </c>
    </row>
    <row r="62" spans="1:20" x14ac:dyDescent="0.15">
      <c r="A62" s="9">
        <v>1651</v>
      </c>
      <c r="B62" s="10" t="s">
        <v>164</v>
      </c>
      <c r="C62" s="11">
        <v>108</v>
      </c>
      <c r="D62" s="11">
        <v>174</v>
      </c>
      <c r="E62" s="11">
        <v>115</v>
      </c>
      <c r="F62" s="12">
        <v>59</v>
      </c>
      <c r="H62" s="9">
        <v>2600</v>
      </c>
      <c r="I62" s="10" t="s">
        <v>165</v>
      </c>
      <c r="J62" s="11">
        <v>970</v>
      </c>
      <c r="K62" s="11">
        <v>1955</v>
      </c>
      <c r="L62" s="11">
        <v>1035</v>
      </c>
      <c r="M62" s="12">
        <v>920</v>
      </c>
      <c r="O62" s="9">
        <v>9400</v>
      </c>
      <c r="P62" s="10" t="s">
        <v>166</v>
      </c>
      <c r="Q62" s="11">
        <v>42</v>
      </c>
      <c r="R62" s="11">
        <v>91</v>
      </c>
      <c r="S62" s="11">
        <v>49</v>
      </c>
      <c r="T62" s="12">
        <v>42</v>
      </c>
    </row>
    <row r="63" spans="1:20" x14ac:dyDescent="0.15">
      <c r="A63" s="9">
        <v>1652</v>
      </c>
      <c r="B63" s="10" t="s">
        <v>167</v>
      </c>
      <c r="C63" s="11">
        <v>215</v>
      </c>
      <c r="D63" s="11">
        <v>542</v>
      </c>
      <c r="E63" s="11">
        <v>273</v>
      </c>
      <c r="F63" s="12">
        <v>269</v>
      </c>
      <c r="H63" s="9">
        <v>2700</v>
      </c>
      <c r="I63" s="10" t="s">
        <v>168</v>
      </c>
      <c r="J63" s="11">
        <v>875</v>
      </c>
      <c r="K63" s="11">
        <v>1708</v>
      </c>
      <c r="L63" s="11">
        <v>902</v>
      </c>
      <c r="M63" s="12">
        <v>806</v>
      </c>
      <c r="O63" s="9">
        <v>9500</v>
      </c>
      <c r="P63" s="10" t="s">
        <v>169</v>
      </c>
      <c r="Q63" s="11">
        <v>268</v>
      </c>
      <c r="R63" s="11">
        <v>587</v>
      </c>
      <c r="S63" s="11">
        <v>280</v>
      </c>
      <c r="T63" s="12">
        <v>307</v>
      </c>
    </row>
    <row r="64" spans="1:20" x14ac:dyDescent="0.15">
      <c r="A64" s="9">
        <v>1653</v>
      </c>
      <c r="B64" s="10" t="s">
        <v>170</v>
      </c>
      <c r="C64" s="11">
        <v>204</v>
      </c>
      <c r="D64" s="11">
        <v>558</v>
      </c>
      <c r="E64" s="11">
        <v>273</v>
      </c>
      <c r="F64" s="12">
        <v>285</v>
      </c>
      <c r="H64" s="9">
        <v>2800</v>
      </c>
      <c r="I64" s="10" t="s">
        <v>171</v>
      </c>
      <c r="J64" s="11">
        <v>49</v>
      </c>
      <c r="K64" s="11">
        <v>86</v>
      </c>
      <c r="L64" s="11">
        <v>49</v>
      </c>
      <c r="M64" s="12">
        <v>37</v>
      </c>
      <c r="O64" s="9">
        <v>9600</v>
      </c>
      <c r="P64" s="10" t="s">
        <v>172</v>
      </c>
      <c r="Q64" s="11">
        <v>75</v>
      </c>
      <c r="R64" s="11">
        <v>218</v>
      </c>
      <c r="S64" s="11">
        <v>99</v>
      </c>
      <c r="T64" s="12">
        <v>119</v>
      </c>
    </row>
    <row r="65" spans="1:20" x14ac:dyDescent="0.15">
      <c r="A65" s="9">
        <v>1654</v>
      </c>
      <c r="B65" s="10" t="s">
        <v>173</v>
      </c>
      <c r="C65" s="11">
        <v>121</v>
      </c>
      <c r="D65" s="11">
        <v>371</v>
      </c>
      <c r="E65" s="11">
        <v>192</v>
      </c>
      <c r="F65" s="12">
        <v>179</v>
      </c>
      <c r="H65" s="9">
        <v>2900</v>
      </c>
      <c r="I65" s="10" t="s">
        <v>174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175</v>
      </c>
      <c r="Q65" s="11">
        <v>478</v>
      </c>
      <c r="R65" s="11">
        <v>1125</v>
      </c>
      <c r="S65" s="11">
        <v>581</v>
      </c>
      <c r="T65" s="12">
        <v>544</v>
      </c>
    </row>
    <row r="66" spans="1:20" x14ac:dyDescent="0.15">
      <c r="A66" s="9">
        <v>1701</v>
      </c>
      <c r="B66" s="10" t="s">
        <v>176</v>
      </c>
      <c r="C66" s="11">
        <v>374</v>
      </c>
      <c r="D66" s="11">
        <v>821</v>
      </c>
      <c r="E66" s="11">
        <v>433</v>
      </c>
      <c r="F66" s="12">
        <v>388</v>
      </c>
      <c r="H66" s="9">
        <v>2901</v>
      </c>
      <c r="I66" s="10" t="s">
        <v>177</v>
      </c>
      <c r="J66" s="11">
        <v>241</v>
      </c>
      <c r="K66" s="11">
        <v>602</v>
      </c>
      <c r="L66" s="11">
        <v>299</v>
      </c>
      <c r="M66" s="12">
        <v>303</v>
      </c>
      <c r="O66" s="9">
        <v>9800</v>
      </c>
      <c r="P66" s="10" t="s">
        <v>178</v>
      </c>
      <c r="Q66" s="11">
        <v>156</v>
      </c>
      <c r="R66" s="11">
        <v>403</v>
      </c>
      <c r="S66" s="11">
        <v>201</v>
      </c>
      <c r="T66" s="12">
        <v>202</v>
      </c>
    </row>
    <row r="67" spans="1:20" x14ac:dyDescent="0.15">
      <c r="A67" s="9">
        <v>1702</v>
      </c>
      <c r="B67" s="10" t="s">
        <v>179</v>
      </c>
      <c r="C67" s="11">
        <v>492</v>
      </c>
      <c r="D67" s="11">
        <v>1227</v>
      </c>
      <c r="E67" s="11">
        <v>611</v>
      </c>
      <c r="F67" s="12">
        <v>616</v>
      </c>
      <c r="H67" s="9">
        <v>2902</v>
      </c>
      <c r="I67" s="10" t="s">
        <v>180</v>
      </c>
      <c r="J67" s="11">
        <v>207</v>
      </c>
      <c r="K67" s="11">
        <v>455</v>
      </c>
      <c r="L67" s="11">
        <v>225</v>
      </c>
      <c r="M67" s="12">
        <v>230</v>
      </c>
      <c r="O67" s="9">
        <v>9900</v>
      </c>
      <c r="P67" s="10" t="s">
        <v>181</v>
      </c>
      <c r="Q67" s="11">
        <v>87</v>
      </c>
      <c r="R67" s="11">
        <v>245</v>
      </c>
      <c r="S67" s="11">
        <v>114</v>
      </c>
      <c r="T67" s="12">
        <v>131</v>
      </c>
    </row>
    <row r="68" spans="1:20" x14ac:dyDescent="0.15">
      <c r="A68" s="9">
        <v>1703</v>
      </c>
      <c r="B68" s="10" t="s">
        <v>182</v>
      </c>
      <c r="C68" s="11">
        <v>529</v>
      </c>
      <c r="D68" s="11">
        <v>1199</v>
      </c>
      <c r="E68" s="11">
        <v>588</v>
      </c>
      <c r="F68" s="12">
        <v>611</v>
      </c>
      <c r="H68" s="9">
        <v>2903</v>
      </c>
      <c r="I68" s="10" t="s">
        <v>183</v>
      </c>
      <c r="J68" s="11">
        <v>141</v>
      </c>
      <c r="K68" s="11">
        <v>316</v>
      </c>
      <c r="L68" s="11">
        <v>170</v>
      </c>
      <c r="M68" s="12">
        <v>146</v>
      </c>
      <c r="O68" s="9">
        <v>10000</v>
      </c>
      <c r="P68" s="10" t="s">
        <v>184</v>
      </c>
      <c r="Q68" s="11">
        <v>70</v>
      </c>
      <c r="R68" s="11">
        <v>156</v>
      </c>
      <c r="S68" s="11">
        <v>79</v>
      </c>
      <c r="T68" s="12">
        <v>77</v>
      </c>
    </row>
    <row r="69" spans="1:20" x14ac:dyDescent="0.15">
      <c r="A69" s="9">
        <v>1704</v>
      </c>
      <c r="B69" s="10" t="s">
        <v>185</v>
      </c>
      <c r="C69" s="11">
        <v>439</v>
      </c>
      <c r="D69" s="11">
        <v>1078</v>
      </c>
      <c r="E69" s="11">
        <v>517</v>
      </c>
      <c r="F69" s="12">
        <v>561</v>
      </c>
      <c r="H69" s="9">
        <v>2904</v>
      </c>
      <c r="I69" s="10" t="s">
        <v>186</v>
      </c>
      <c r="J69" s="11">
        <v>131</v>
      </c>
      <c r="K69" s="11">
        <v>349</v>
      </c>
      <c r="L69" s="11">
        <v>178</v>
      </c>
      <c r="M69" s="12">
        <v>171</v>
      </c>
      <c r="O69" s="9">
        <v>10100</v>
      </c>
      <c r="P69" s="10" t="s">
        <v>187</v>
      </c>
      <c r="Q69" s="11">
        <v>100</v>
      </c>
      <c r="R69" s="11">
        <v>228</v>
      </c>
      <c r="S69" s="11">
        <v>118</v>
      </c>
      <c r="T69" s="12">
        <v>110</v>
      </c>
    </row>
    <row r="70" spans="1:20" x14ac:dyDescent="0.15">
      <c r="A70" s="9">
        <v>1705</v>
      </c>
      <c r="B70" s="10" t="s">
        <v>188</v>
      </c>
      <c r="C70" s="11">
        <v>301</v>
      </c>
      <c r="D70" s="11">
        <v>723</v>
      </c>
      <c r="E70" s="11">
        <v>340</v>
      </c>
      <c r="F70" s="12">
        <v>383</v>
      </c>
      <c r="H70" s="9">
        <v>2905</v>
      </c>
      <c r="I70" s="10" t="s">
        <v>189</v>
      </c>
      <c r="J70" s="11">
        <v>70</v>
      </c>
      <c r="K70" s="11">
        <v>191</v>
      </c>
      <c r="L70" s="11">
        <v>90</v>
      </c>
      <c r="M70" s="12">
        <v>101</v>
      </c>
      <c r="O70" s="9">
        <v>10200</v>
      </c>
      <c r="P70" s="10" t="s">
        <v>190</v>
      </c>
      <c r="Q70" s="11">
        <v>22</v>
      </c>
      <c r="R70" s="11">
        <v>50</v>
      </c>
      <c r="S70" s="11">
        <v>29</v>
      </c>
      <c r="T70" s="12">
        <v>21</v>
      </c>
    </row>
    <row r="71" spans="1:20" x14ac:dyDescent="0.15">
      <c r="A71" s="9">
        <v>1706</v>
      </c>
      <c r="B71" s="10" t="s">
        <v>191</v>
      </c>
      <c r="C71" s="11">
        <v>414</v>
      </c>
      <c r="D71" s="11">
        <v>961</v>
      </c>
      <c r="E71" s="11">
        <v>466</v>
      </c>
      <c r="F71" s="12">
        <v>495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180</v>
      </c>
      <c r="R71" s="11">
        <v>495</v>
      </c>
      <c r="S71" s="11">
        <v>242</v>
      </c>
      <c r="T71" s="12">
        <v>253</v>
      </c>
    </row>
    <row r="72" spans="1:20" x14ac:dyDescent="0.15">
      <c r="A72" s="9">
        <v>1707</v>
      </c>
      <c r="B72" s="10" t="s">
        <v>194</v>
      </c>
      <c r="C72" s="11">
        <v>568</v>
      </c>
      <c r="D72" s="11">
        <v>1357</v>
      </c>
      <c r="E72" s="11">
        <v>666</v>
      </c>
      <c r="F72" s="12">
        <v>691</v>
      </c>
      <c r="H72" s="9">
        <v>3001</v>
      </c>
      <c r="I72" s="10" t="s">
        <v>195</v>
      </c>
      <c r="J72" s="11">
        <v>131</v>
      </c>
      <c r="K72" s="11">
        <v>320</v>
      </c>
      <c r="L72" s="11">
        <v>153</v>
      </c>
      <c r="M72" s="12">
        <v>167</v>
      </c>
      <c r="O72" s="9">
        <v>10400</v>
      </c>
      <c r="P72" s="10" t="s">
        <v>196</v>
      </c>
      <c r="Q72" s="11">
        <v>131</v>
      </c>
      <c r="R72" s="11">
        <v>270</v>
      </c>
      <c r="S72" s="11">
        <v>124</v>
      </c>
      <c r="T72" s="12">
        <v>146</v>
      </c>
    </row>
    <row r="73" spans="1:20" x14ac:dyDescent="0.15">
      <c r="A73" s="9">
        <v>1708</v>
      </c>
      <c r="B73" s="10" t="s">
        <v>197</v>
      </c>
      <c r="C73" s="11">
        <v>198</v>
      </c>
      <c r="D73" s="11">
        <v>457</v>
      </c>
      <c r="E73" s="11">
        <v>238</v>
      </c>
      <c r="F73" s="12">
        <v>219</v>
      </c>
      <c r="H73" s="9">
        <v>3002</v>
      </c>
      <c r="I73" s="10" t="s">
        <v>198</v>
      </c>
      <c r="J73" s="11">
        <v>107</v>
      </c>
      <c r="K73" s="11">
        <v>222</v>
      </c>
      <c r="L73" s="11">
        <v>116</v>
      </c>
      <c r="M73" s="12">
        <v>106</v>
      </c>
      <c r="O73" s="9">
        <v>10500</v>
      </c>
      <c r="P73" s="10" t="s">
        <v>199</v>
      </c>
      <c r="Q73" s="11">
        <v>147</v>
      </c>
      <c r="R73" s="11">
        <v>371</v>
      </c>
      <c r="S73" s="11">
        <v>187</v>
      </c>
      <c r="T73" s="12">
        <v>184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164</v>
      </c>
      <c r="K74" s="11">
        <v>394</v>
      </c>
      <c r="L74" s="11">
        <v>189</v>
      </c>
      <c r="M74" s="12">
        <v>205</v>
      </c>
      <c r="O74" s="9">
        <v>10600</v>
      </c>
      <c r="P74" s="10" t="s">
        <v>201</v>
      </c>
      <c r="Q74" s="11">
        <v>70</v>
      </c>
      <c r="R74" s="11">
        <v>194</v>
      </c>
      <c r="S74" s="11">
        <v>88</v>
      </c>
      <c r="T74" s="12">
        <v>106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133</v>
      </c>
      <c r="K75" s="11">
        <v>270</v>
      </c>
      <c r="L75" s="11">
        <v>140</v>
      </c>
      <c r="M75" s="12">
        <v>130</v>
      </c>
      <c r="O75" s="9">
        <v>10700</v>
      </c>
      <c r="P75" s="10" t="s">
        <v>203</v>
      </c>
      <c r="Q75" s="11">
        <v>50</v>
      </c>
      <c r="R75" s="11">
        <v>132</v>
      </c>
      <c r="S75" s="11">
        <v>68</v>
      </c>
      <c r="T75" s="12">
        <v>64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2302</v>
      </c>
      <c r="K76" s="11">
        <v>5023</v>
      </c>
      <c r="L76" s="11">
        <v>2493</v>
      </c>
      <c r="M76" s="12">
        <v>2530</v>
      </c>
      <c r="O76" s="9">
        <v>10801</v>
      </c>
      <c r="P76" s="10" t="s">
        <v>205</v>
      </c>
      <c r="Q76" s="11">
        <v>356</v>
      </c>
      <c r="R76" s="11">
        <v>931</v>
      </c>
      <c r="S76" s="11">
        <v>448</v>
      </c>
      <c r="T76" s="12">
        <v>483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6</v>
      </c>
      <c r="L77" s="11">
        <v>3</v>
      </c>
      <c r="M77" s="12">
        <v>3</v>
      </c>
      <c r="O77" s="9">
        <v>10802</v>
      </c>
      <c r="P77" s="10" t="s">
        <v>207</v>
      </c>
      <c r="Q77" s="11">
        <v>351</v>
      </c>
      <c r="R77" s="11">
        <v>890</v>
      </c>
      <c r="S77" s="11">
        <v>449</v>
      </c>
      <c r="T77" s="12">
        <v>441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75</v>
      </c>
      <c r="K78" s="11">
        <v>165</v>
      </c>
      <c r="L78" s="11">
        <v>87</v>
      </c>
      <c r="M78" s="12">
        <v>78</v>
      </c>
      <c r="O78" s="9">
        <v>10803</v>
      </c>
      <c r="P78" s="10" t="s">
        <v>209</v>
      </c>
      <c r="Q78" s="11">
        <v>658</v>
      </c>
      <c r="R78" s="11">
        <v>1537</v>
      </c>
      <c r="S78" s="11">
        <v>763</v>
      </c>
      <c r="T78" s="12">
        <v>774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349</v>
      </c>
      <c r="K79" s="11">
        <v>798</v>
      </c>
      <c r="L79" s="11">
        <v>410</v>
      </c>
      <c r="M79" s="12">
        <v>388</v>
      </c>
      <c r="O79" s="9">
        <v>10804</v>
      </c>
      <c r="P79" s="10" t="s">
        <v>211</v>
      </c>
      <c r="Q79" s="11">
        <v>642</v>
      </c>
      <c r="R79" s="11">
        <v>1553</v>
      </c>
      <c r="S79" s="11">
        <v>778</v>
      </c>
      <c r="T79" s="12">
        <v>775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461</v>
      </c>
      <c r="K80" s="11">
        <v>980</v>
      </c>
      <c r="L80" s="11">
        <v>487</v>
      </c>
      <c r="M80" s="12">
        <v>493</v>
      </c>
      <c r="O80" s="9">
        <v>10805</v>
      </c>
      <c r="P80" s="10" t="s">
        <v>213</v>
      </c>
      <c r="Q80" s="11">
        <v>542</v>
      </c>
      <c r="R80" s="11">
        <v>1342</v>
      </c>
      <c r="S80" s="11">
        <v>671</v>
      </c>
      <c r="T80" s="12">
        <v>671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1141</v>
      </c>
      <c r="K81" s="11">
        <v>2560</v>
      </c>
      <c r="L81" s="11">
        <v>1348</v>
      </c>
      <c r="M81" s="12">
        <v>1212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2410</v>
      </c>
      <c r="K82" s="11">
        <v>5716</v>
      </c>
      <c r="L82" s="11">
        <v>2712</v>
      </c>
      <c r="M82" s="12">
        <v>3004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1083</v>
      </c>
      <c r="K83" s="11">
        <v>2508</v>
      </c>
      <c r="L83" s="11">
        <v>1303</v>
      </c>
      <c r="M83" s="12">
        <v>1205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488</v>
      </c>
      <c r="K84" s="11">
        <v>1185</v>
      </c>
      <c r="L84" s="11">
        <v>574</v>
      </c>
      <c r="M84" s="12">
        <v>611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1959</v>
      </c>
      <c r="K85" s="11">
        <v>4456</v>
      </c>
      <c r="L85" s="11">
        <v>2307</v>
      </c>
      <c r="M85" s="12">
        <v>2149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479</v>
      </c>
      <c r="K86" s="11">
        <v>965</v>
      </c>
      <c r="L86" s="11">
        <v>498</v>
      </c>
      <c r="M86" s="12">
        <v>467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343</v>
      </c>
      <c r="K87" s="11">
        <v>749</v>
      </c>
      <c r="L87" s="11">
        <v>358</v>
      </c>
      <c r="M87" s="12">
        <v>391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325</v>
      </c>
      <c r="K88" s="11">
        <v>687</v>
      </c>
      <c r="L88" s="11">
        <v>318</v>
      </c>
      <c r="M88" s="12">
        <v>369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353</v>
      </c>
      <c r="K89" s="11">
        <v>763</v>
      </c>
      <c r="L89" s="11">
        <v>361</v>
      </c>
      <c r="M89" s="12">
        <v>402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240</v>
      </c>
      <c r="K90" s="11">
        <v>581</v>
      </c>
      <c r="L90" s="11">
        <v>289</v>
      </c>
      <c r="M90" s="12">
        <v>292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295</v>
      </c>
      <c r="K91" s="11">
        <v>689</v>
      </c>
      <c r="L91" s="11">
        <v>348</v>
      </c>
      <c r="M91" s="12">
        <v>341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77</v>
      </c>
      <c r="K92" s="11">
        <v>186</v>
      </c>
      <c r="L92" s="11">
        <v>89</v>
      </c>
      <c r="M92" s="12">
        <v>97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0" t="s">
        <v>226</v>
      </c>
      <c r="B98" s="41"/>
      <c r="C98" s="19">
        <f>SUM(C52:C97)</f>
        <v>13824</v>
      </c>
      <c r="D98" s="19">
        <f>SUM(D52:D97)</f>
        <v>29984</v>
      </c>
      <c r="E98" s="19">
        <f>SUM(E52:E97)</f>
        <v>15599</v>
      </c>
      <c r="F98" s="20">
        <f>SUM(F52:F97)</f>
        <v>14385</v>
      </c>
      <c r="H98" s="40" t="s">
        <v>227</v>
      </c>
      <c r="I98" s="41"/>
      <c r="J98" s="19">
        <f>SUM(J52:J97)</f>
        <v>24359</v>
      </c>
      <c r="K98" s="19">
        <f>SUM(K52:K97)</f>
        <v>52870</v>
      </c>
      <c r="L98" s="19">
        <f>SUM(L52:L97)</f>
        <v>27134</v>
      </c>
      <c r="M98" s="20">
        <f>SUM(M52:M97)</f>
        <v>25736</v>
      </c>
      <c r="O98" s="40" t="s">
        <v>228</v>
      </c>
      <c r="P98" s="41"/>
      <c r="Q98" s="19">
        <f>SUM(Q52:Q97)</f>
        <v>6139</v>
      </c>
      <c r="R98" s="19">
        <f>SUM(R52:R97)</f>
        <v>15041</v>
      </c>
      <c r="S98" s="19">
        <f>SUM(S52:S97)</f>
        <v>7543</v>
      </c>
      <c r="T98" s="20">
        <f>SUM(T52:T97)</f>
        <v>7498</v>
      </c>
    </row>
    <row r="99" spans="1:20" ht="14.25" x14ac:dyDescent="0.15">
      <c r="A99" s="39">
        <f>A50</f>
        <v>42036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70</v>
      </c>
      <c r="D101" s="11">
        <v>171</v>
      </c>
      <c r="E101" s="11">
        <v>82</v>
      </c>
      <c r="F101" s="12">
        <v>89</v>
      </c>
      <c r="H101" s="9">
        <v>4001</v>
      </c>
      <c r="I101" s="10" t="s">
        <v>231</v>
      </c>
      <c r="J101" s="11">
        <v>407</v>
      </c>
      <c r="K101" s="11">
        <v>1152</v>
      </c>
      <c r="L101" s="11">
        <v>579</v>
      </c>
      <c r="M101" s="12">
        <v>573</v>
      </c>
      <c r="O101" s="9">
        <v>13400</v>
      </c>
      <c r="P101" s="10" t="s">
        <v>232</v>
      </c>
      <c r="Q101" s="11">
        <v>18</v>
      </c>
      <c r="R101" s="11">
        <v>38</v>
      </c>
      <c r="S101" s="11">
        <v>20</v>
      </c>
      <c r="T101" s="12">
        <v>18</v>
      </c>
    </row>
    <row r="102" spans="1:20" x14ac:dyDescent="0.15">
      <c r="A102" s="9">
        <v>11000</v>
      </c>
      <c r="B102" s="10" t="s">
        <v>233</v>
      </c>
      <c r="C102" s="11">
        <v>991</v>
      </c>
      <c r="D102" s="11">
        <v>2218</v>
      </c>
      <c r="E102" s="11">
        <v>1142</v>
      </c>
      <c r="F102" s="12">
        <v>1076</v>
      </c>
      <c r="H102" s="9">
        <v>4002</v>
      </c>
      <c r="I102" s="10" t="s">
        <v>234</v>
      </c>
      <c r="J102" s="11">
        <v>620</v>
      </c>
      <c r="K102" s="11">
        <v>1218</v>
      </c>
      <c r="L102" s="11">
        <v>607</v>
      </c>
      <c r="M102" s="12">
        <v>611</v>
      </c>
      <c r="O102" s="9">
        <v>13500</v>
      </c>
      <c r="P102" s="10" t="s">
        <v>235</v>
      </c>
      <c r="Q102" s="11">
        <v>1167</v>
      </c>
      <c r="R102" s="11">
        <v>2756</v>
      </c>
      <c r="S102" s="11">
        <v>1438</v>
      </c>
      <c r="T102" s="12">
        <v>1318</v>
      </c>
    </row>
    <row r="103" spans="1:20" x14ac:dyDescent="0.15">
      <c r="A103" s="9">
        <v>11051</v>
      </c>
      <c r="B103" s="10" t="s">
        <v>236</v>
      </c>
      <c r="C103" s="11">
        <v>184</v>
      </c>
      <c r="D103" s="11">
        <v>486</v>
      </c>
      <c r="E103" s="11">
        <v>245</v>
      </c>
      <c r="F103" s="12">
        <v>241</v>
      </c>
      <c r="H103" s="9">
        <v>4003</v>
      </c>
      <c r="I103" s="10" t="s">
        <v>237</v>
      </c>
      <c r="J103" s="11">
        <v>981</v>
      </c>
      <c r="K103" s="11">
        <v>2440</v>
      </c>
      <c r="L103" s="11">
        <v>1293</v>
      </c>
      <c r="M103" s="12">
        <v>1147</v>
      </c>
      <c r="O103" s="9">
        <v>13600</v>
      </c>
      <c r="P103" s="10" t="s">
        <v>238</v>
      </c>
      <c r="Q103" s="11">
        <v>778</v>
      </c>
      <c r="R103" s="11">
        <v>1874</v>
      </c>
      <c r="S103" s="11">
        <v>943</v>
      </c>
      <c r="T103" s="12">
        <v>931</v>
      </c>
    </row>
    <row r="104" spans="1:20" x14ac:dyDescent="0.15">
      <c r="A104" s="9">
        <v>11052</v>
      </c>
      <c r="B104" s="10" t="s">
        <v>239</v>
      </c>
      <c r="C104" s="11">
        <v>110</v>
      </c>
      <c r="D104" s="11">
        <v>270</v>
      </c>
      <c r="E104" s="11">
        <v>141</v>
      </c>
      <c r="F104" s="12">
        <v>129</v>
      </c>
      <c r="H104" s="9">
        <v>4004</v>
      </c>
      <c r="I104" s="10" t="s">
        <v>240</v>
      </c>
      <c r="J104" s="11">
        <v>902</v>
      </c>
      <c r="K104" s="11">
        <v>2199</v>
      </c>
      <c r="L104" s="11">
        <v>1200</v>
      </c>
      <c r="M104" s="12">
        <v>999</v>
      </c>
      <c r="O104" s="9">
        <v>13700</v>
      </c>
      <c r="P104" s="10" t="s">
        <v>241</v>
      </c>
      <c r="Q104" s="11">
        <v>1344</v>
      </c>
      <c r="R104" s="11">
        <v>3111</v>
      </c>
      <c r="S104" s="11">
        <v>1549</v>
      </c>
      <c r="T104" s="12">
        <v>1562</v>
      </c>
    </row>
    <row r="105" spans="1:20" x14ac:dyDescent="0.15">
      <c r="A105" s="9">
        <v>11053</v>
      </c>
      <c r="B105" s="10" t="s">
        <v>242</v>
      </c>
      <c r="C105" s="11">
        <v>228</v>
      </c>
      <c r="D105" s="11">
        <v>618</v>
      </c>
      <c r="E105" s="11">
        <v>323</v>
      </c>
      <c r="F105" s="12">
        <v>295</v>
      </c>
      <c r="H105" s="9">
        <v>4005</v>
      </c>
      <c r="I105" s="10" t="s">
        <v>243</v>
      </c>
      <c r="J105" s="11">
        <v>271</v>
      </c>
      <c r="K105" s="11">
        <v>554</v>
      </c>
      <c r="L105" s="11">
        <v>299</v>
      </c>
      <c r="M105" s="12">
        <v>255</v>
      </c>
      <c r="O105" s="9">
        <v>13800</v>
      </c>
      <c r="P105" s="10" t="s">
        <v>244</v>
      </c>
      <c r="Q105" s="11">
        <v>62</v>
      </c>
      <c r="R105" s="11">
        <v>144</v>
      </c>
      <c r="S105" s="11">
        <v>81</v>
      </c>
      <c r="T105" s="12">
        <v>63</v>
      </c>
    </row>
    <row r="106" spans="1:20" x14ac:dyDescent="0.15">
      <c r="A106" s="9">
        <v>11100</v>
      </c>
      <c r="B106" s="10" t="s">
        <v>245</v>
      </c>
      <c r="C106" s="11">
        <v>157</v>
      </c>
      <c r="D106" s="11">
        <v>404</v>
      </c>
      <c r="E106" s="11">
        <v>191</v>
      </c>
      <c r="F106" s="12">
        <v>213</v>
      </c>
      <c r="H106" s="9">
        <v>4101</v>
      </c>
      <c r="I106" s="10" t="s">
        <v>246</v>
      </c>
      <c r="J106" s="11">
        <v>369</v>
      </c>
      <c r="K106" s="11">
        <v>979</v>
      </c>
      <c r="L106" s="11">
        <v>489</v>
      </c>
      <c r="M106" s="12">
        <v>490</v>
      </c>
      <c r="O106" s="9">
        <v>13900</v>
      </c>
      <c r="P106" s="10" t="s">
        <v>247</v>
      </c>
      <c r="Q106" s="11">
        <v>427</v>
      </c>
      <c r="R106" s="11">
        <v>1017</v>
      </c>
      <c r="S106" s="11">
        <v>509</v>
      </c>
      <c r="T106" s="12">
        <v>508</v>
      </c>
    </row>
    <row r="107" spans="1:20" x14ac:dyDescent="0.15">
      <c r="A107" s="9">
        <v>11200</v>
      </c>
      <c r="B107" s="10" t="s">
        <v>248</v>
      </c>
      <c r="C107" s="11">
        <v>124</v>
      </c>
      <c r="D107" s="11">
        <v>296</v>
      </c>
      <c r="E107" s="11">
        <v>151</v>
      </c>
      <c r="F107" s="12">
        <v>145</v>
      </c>
      <c r="H107" s="9">
        <v>4102</v>
      </c>
      <c r="I107" s="10" t="s">
        <v>249</v>
      </c>
      <c r="J107" s="11">
        <v>391</v>
      </c>
      <c r="K107" s="11">
        <v>1181</v>
      </c>
      <c r="L107" s="11">
        <v>590</v>
      </c>
      <c r="M107" s="12">
        <v>591</v>
      </c>
      <c r="O107" s="9">
        <v>14000</v>
      </c>
      <c r="P107" s="10" t="s">
        <v>250</v>
      </c>
      <c r="Q107" s="11">
        <v>102</v>
      </c>
      <c r="R107" s="11">
        <v>250</v>
      </c>
      <c r="S107" s="11">
        <v>127</v>
      </c>
      <c r="T107" s="12">
        <v>123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215</v>
      </c>
      <c r="E108" s="11">
        <v>111</v>
      </c>
      <c r="F108" s="12">
        <v>104</v>
      </c>
      <c r="H108" s="9">
        <v>4103</v>
      </c>
      <c r="I108" s="10" t="s">
        <v>252</v>
      </c>
      <c r="J108" s="11">
        <v>593</v>
      </c>
      <c r="K108" s="11">
        <v>1171</v>
      </c>
      <c r="L108" s="11">
        <v>698</v>
      </c>
      <c r="M108" s="12">
        <v>473</v>
      </c>
      <c r="O108" s="9">
        <v>14100</v>
      </c>
      <c r="P108" s="10" t="s">
        <v>253</v>
      </c>
      <c r="Q108" s="11">
        <v>223</v>
      </c>
      <c r="R108" s="11">
        <v>567</v>
      </c>
      <c r="S108" s="11">
        <v>295</v>
      </c>
      <c r="T108" s="12">
        <v>272</v>
      </c>
    </row>
    <row r="109" spans="1:20" x14ac:dyDescent="0.15">
      <c r="A109" s="9">
        <v>11400</v>
      </c>
      <c r="B109" s="10" t="s">
        <v>254</v>
      </c>
      <c r="C109" s="11">
        <v>56</v>
      </c>
      <c r="D109" s="11">
        <v>145</v>
      </c>
      <c r="E109" s="11">
        <v>77</v>
      </c>
      <c r="F109" s="12">
        <v>68</v>
      </c>
      <c r="H109" s="9">
        <v>4104</v>
      </c>
      <c r="I109" s="10" t="s">
        <v>255</v>
      </c>
      <c r="J109" s="11">
        <v>339</v>
      </c>
      <c r="K109" s="11">
        <v>813</v>
      </c>
      <c r="L109" s="11">
        <v>388</v>
      </c>
      <c r="M109" s="12">
        <v>425</v>
      </c>
      <c r="O109" s="9">
        <v>14200</v>
      </c>
      <c r="P109" s="10" t="s">
        <v>256</v>
      </c>
      <c r="Q109" s="11">
        <v>787</v>
      </c>
      <c r="R109" s="11">
        <v>1856</v>
      </c>
      <c r="S109" s="11">
        <v>952</v>
      </c>
      <c r="T109" s="12">
        <v>904</v>
      </c>
    </row>
    <row r="110" spans="1:20" x14ac:dyDescent="0.15">
      <c r="A110" s="9">
        <v>11500</v>
      </c>
      <c r="B110" s="10" t="s">
        <v>257</v>
      </c>
      <c r="C110" s="11">
        <v>1602</v>
      </c>
      <c r="D110" s="11">
        <v>3601</v>
      </c>
      <c r="E110" s="11">
        <v>1760</v>
      </c>
      <c r="F110" s="12">
        <v>1841</v>
      </c>
      <c r="H110" s="9">
        <v>4105</v>
      </c>
      <c r="I110" s="10" t="s">
        <v>258</v>
      </c>
      <c r="J110" s="11">
        <v>142</v>
      </c>
      <c r="K110" s="11">
        <v>322</v>
      </c>
      <c r="L110" s="11">
        <v>152</v>
      </c>
      <c r="M110" s="12">
        <v>170</v>
      </c>
      <c r="O110" s="9">
        <v>14300</v>
      </c>
      <c r="P110" s="10" t="s">
        <v>259</v>
      </c>
      <c r="Q110" s="11">
        <v>335</v>
      </c>
      <c r="R110" s="11">
        <v>849</v>
      </c>
      <c r="S110" s="11">
        <v>438</v>
      </c>
      <c r="T110" s="12">
        <v>411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79</v>
      </c>
      <c r="R111" s="11">
        <v>192</v>
      </c>
      <c r="S111" s="11">
        <v>101</v>
      </c>
      <c r="T111" s="12">
        <v>91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67</v>
      </c>
      <c r="F112" s="12">
        <v>66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199</v>
      </c>
      <c r="R112" s="11">
        <v>496</v>
      </c>
      <c r="S112" s="11">
        <v>238</v>
      </c>
      <c r="T112" s="12">
        <v>258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122</v>
      </c>
      <c r="E113" s="11">
        <v>58</v>
      </c>
      <c r="F113" s="12">
        <v>64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910</v>
      </c>
      <c r="R113" s="11">
        <v>1986</v>
      </c>
      <c r="S113" s="11">
        <v>1004</v>
      </c>
      <c r="T113" s="12">
        <v>982</v>
      </c>
    </row>
    <row r="114" spans="1:20" x14ac:dyDescent="0.15">
      <c r="A114" s="9">
        <v>11900</v>
      </c>
      <c r="B114" s="10" t="s">
        <v>266</v>
      </c>
      <c r="C114" s="11">
        <v>117</v>
      </c>
      <c r="D114" s="11">
        <v>303</v>
      </c>
      <c r="E114" s="11">
        <v>142</v>
      </c>
      <c r="F114" s="12">
        <v>161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745</v>
      </c>
      <c r="R114" s="11">
        <v>1713</v>
      </c>
      <c r="S114" s="11">
        <v>858</v>
      </c>
      <c r="T114" s="12">
        <v>855</v>
      </c>
    </row>
    <row r="115" spans="1:20" x14ac:dyDescent="0.15">
      <c r="A115" s="9">
        <v>12000</v>
      </c>
      <c r="B115" s="10" t="s">
        <v>268</v>
      </c>
      <c r="C115" s="11">
        <v>168</v>
      </c>
      <c r="D115" s="11">
        <v>440</v>
      </c>
      <c r="E115" s="11">
        <v>227</v>
      </c>
      <c r="F115" s="12">
        <v>213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38</v>
      </c>
      <c r="R115" s="11">
        <v>91</v>
      </c>
      <c r="S115" s="11">
        <v>48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68</v>
      </c>
      <c r="D116" s="11">
        <v>190</v>
      </c>
      <c r="E116" s="11">
        <v>97</v>
      </c>
      <c r="F116" s="12">
        <v>93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32</v>
      </c>
      <c r="D117" s="11">
        <v>79</v>
      </c>
      <c r="E117" s="11">
        <v>39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53</v>
      </c>
      <c r="R117" s="11">
        <v>100</v>
      </c>
      <c r="S117" s="11">
        <v>60</v>
      </c>
      <c r="T117" s="12">
        <v>40</v>
      </c>
    </row>
    <row r="118" spans="1:20" x14ac:dyDescent="0.15">
      <c r="A118" s="9">
        <v>12300</v>
      </c>
      <c r="B118" s="10" t="s">
        <v>274</v>
      </c>
      <c r="C118" s="11">
        <v>682</v>
      </c>
      <c r="D118" s="11">
        <v>1645</v>
      </c>
      <c r="E118" s="11">
        <v>844</v>
      </c>
      <c r="F118" s="12">
        <v>801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65</v>
      </c>
      <c r="R118" s="11">
        <v>192</v>
      </c>
      <c r="S118" s="11">
        <v>99</v>
      </c>
      <c r="T118" s="12">
        <v>93</v>
      </c>
    </row>
    <row r="119" spans="1:20" x14ac:dyDescent="0.15">
      <c r="A119" s="9">
        <v>12400</v>
      </c>
      <c r="B119" s="10" t="s">
        <v>276</v>
      </c>
      <c r="C119" s="11">
        <v>235</v>
      </c>
      <c r="D119" s="11">
        <v>479</v>
      </c>
      <c r="E119" s="11">
        <v>273</v>
      </c>
      <c r="F119" s="12">
        <v>206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352</v>
      </c>
      <c r="R119" s="11">
        <v>838</v>
      </c>
      <c r="S119" s="11">
        <v>430</v>
      </c>
      <c r="T119" s="12">
        <v>408</v>
      </c>
    </row>
    <row r="120" spans="1:20" x14ac:dyDescent="0.15">
      <c r="A120" s="9">
        <v>12500</v>
      </c>
      <c r="B120" s="10" t="s">
        <v>278</v>
      </c>
      <c r="C120" s="11">
        <v>41</v>
      </c>
      <c r="D120" s="11">
        <v>92</v>
      </c>
      <c r="E120" s="11">
        <v>42</v>
      </c>
      <c r="F120" s="12">
        <v>50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99</v>
      </c>
      <c r="R120" s="11">
        <v>237</v>
      </c>
      <c r="S120" s="11">
        <v>114</v>
      </c>
      <c r="T120" s="12">
        <v>123</v>
      </c>
    </row>
    <row r="121" spans="1:20" x14ac:dyDescent="0.15">
      <c r="A121" s="9">
        <v>12600</v>
      </c>
      <c r="B121" s="10" t="s">
        <v>280</v>
      </c>
      <c r="C121" s="11">
        <v>38</v>
      </c>
      <c r="D121" s="11">
        <v>99</v>
      </c>
      <c r="E121" s="11">
        <v>51</v>
      </c>
      <c r="F121" s="12">
        <v>48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145</v>
      </c>
      <c r="R121" s="11">
        <v>353</v>
      </c>
      <c r="S121" s="11">
        <v>169</v>
      </c>
      <c r="T121" s="12">
        <v>184</v>
      </c>
    </row>
    <row r="122" spans="1:20" x14ac:dyDescent="0.15">
      <c r="A122" s="9">
        <v>12700</v>
      </c>
      <c r="B122" s="10" t="s">
        <v>282</v>
      </c>
      <c r="C122" s="11">
        <v>201</v>
      </c>
      <c r="D122" s="11">
        <v>365</v>
      </c>
      <c r="E122" s="11">
        <v>154</v>
      </c>
      <c r="F122" s="12">
        <v>211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131</v>
      </c>
      <c r="E123" s="11">
        <v>61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79</v>
      </c>
      <c r="R123" s="11">
        <v>218</v>
      </c>
      <c r="S123" s="11">
        <v>98</v>
      </c>
      <c r="T123" s="12">
        <v>120</v>
      </c>
    </row>
    <row r="124" spans="1:20" x14ac:dyDescent="0.15">
      <c r="A124" s="9">
        <v>12900</v>
      </c>
      <c r="B124" s="10" t="s">
        <v>286</v>
      </c>
      <c r="C124" s="11">
        <v>92</v>
      </c>
      <c r="D124" s="11">
        <v>210</v>
      </c>
      <c r="E124" s="11">
        <v>115</v>
      </c>
      <c r="F124" s="12">
        <v>95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19</v>
      </c>
      <c r="R124" s="11">
        <v>47</v>
      </c>
      <c r="S124" s="11">
        <v>24</v>
      </c>
      <c r="T124" s="12">
        <v>23</v>
      </c>
    </row>
    <row r="125" spans="1:20" x14ac:dyDescent="0.15">
      <c r="A125" s="9">
        <v>13000</v>
      </c>
      <c r="B125" s="10" t="s">
        <v>288</v>
      </c>
      <c r="C125" s="11">
        <v>294</v>
      </c>
      <c r="D125" s="11">
        <v>685</v>
      </c>
      <c r="E125" s="11">
        <v>343</v>
      </c>
      <c r="F125" s="12">
        <v>342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36</v>
      </c>
      <c r="R125" s="11">
        <v>106</v>
      </c>
      <c r="S125" s="11">
        <v>52</v>
      </c>
      <c r="T125" s="12">
        <v>54</v>
      </c>
    </row>
    <row r="126" spans="1:20" x14ac:dyDescent="0.15">
      <c r="A126" s="9">
        <v>13100</v>
      </c>
      <c r="B126" s="10" t="s">
        <v>290</v>
      </c>
      <c r="C126" s="11">
        <v>178</v>
      </c>
      <c r="D126" s="11">
        <v>323</v>
      </c>
      <c r="E126" s="11">
        <v>151</v>
      </c>
      <c r="F126" s="12">
        <v>172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25</v>
      </c>
      <c r="R126" s="11">
        <v>68</v>
      </c>
      <c r="S126" s="11">
        <v>35</v>
      </c>
      <c r="T126" s="12">
        <v>33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55</v>
      </c>
      <c r="R127" s="11">
        <v>154</v>
      </c>
      <c r="S127" s="11">
        <v>72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25</v>
      </c>
      <c r="R128" s="11">
        <v>70</v>
      </c>
      <c r="S128" s="11">
        <v>32</v>
      </c>
      <c r="T128" s="12">
        <v>38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450</v>
      </c>
      <c r="R130" s="11">
        <v>1107</v>
      </c>
      <c r="S130" s="11">
        <v>563</v>
      </c>
      <c r="T130" s="12">
        <v>544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129</v>
      </c>
      <c r="R131" s="11">
        <v>300</v>
      </c>
      <c r="S131" s="11">
        <v>157</v>
      </c>
      <c r="T131" s="12">
        <v>143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186</v>
      </c>
      <c r="R132" s="11">
        <v>451</v>
      </c>
      <c r="S132" s="11">
        <v>212</v>
      </c>
      <c r="T132" s="12">
        <v>239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128</v>
      </c>
      <c r="R134" s="11">
        <v>312</v>
      </c>
      <c r="S134" s="11">
        <v>149</v>
      </c>
      <c r="T134" s="12">
        <v>163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543</v>
      </c>
      <c r="R135" s="11">
        <v>1197</v>
      </c>
      <c r="S135" s="11">
        <v>562</v>
      </c>
      <c r="T135" s="12">
        <v>635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189</v>
      </c>
      <c r="R136" s="11">
        <v>469</v>
      </c>
      <c r="S136" s="11">
        <v>235</v>
      </c>
      <c r="T136" s="12">
        <v>234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97</v>
      </c>
      <c r="R137" s="11">
        <v>219</v>
      </c>
      <c r="S137" s="11">
        <v>119</v>
      </c>
      <c r="T137" s="12">
        <v>100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198</v>
      </c>
      <c r="R138" s="11">
        <v>482</v>
      </c>
      <c r="S138" s="11">
        <v>252</v>
      </c>
      <c r="T138" s="12">
        <v>230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146</v>
      </c>
      <c r="R139" s="11">
        <v>310</v>
      </c>
      <c r="S139" s="11">
        <v>170</v>
      </c>
      <c r="T139" s="12">
        <v>140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38</v>
      </c>
      <c r="R140" s="11">
        <v>89</v>
      </c>
      <c r="S140" s="11">
        <v>41</v>
      </c>
      <c r="T140" s="12">
        <v>48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0" t="s">
        <v>307</v>
      </c>
      <c r="B147" s="41"/>
      <c r="C147" s="19">
        <f>SUM(C101:C146)</f>
        <v>5941</v>
      </c>
      <c r="D147" s="19">
        <f>SUM(D101:D146)</f>
        <v>13816</v>
      </c>
      <c r="E147" s="19">
        <f>SUM(E101:E146)</f>
        <v>6939</v>
      </c>
      <c r="F147" s="20">
        <f>SUM(F101:F146)</f>
        <v>6877</v>
      </c>
      <c r="H147" s="40" t="s">
        <v>308</v>
      </c>
      <c r="I147" s="41"/>
      <c r="J147" s="19">
        <f>SUM(J101:J146)</f>
        <v>5015</v>
      </c>
      <c r="K147" s="19">
        <f>SUM(K101:K146)</f>
        <v>12029</v>
      </c>
      <c r="L147" s="19">
        <f>SUM(L101:L146)</f>
        <v>6295</v>
      </c>
      <c r="M147" s="20">
        <f>SUM(M101:M146)</f>
        <v>5734</v>
      </c>
      <c r="O147" s="40" t="s">
        <v>309</v>
      </c>
      <c r="P147" s="41"/>
      <c r="Q147" s="19">
        <f>SUM(Q101:Q146)</f>
        <v>10391</v>
      </c>
      <c r="R147" s="19">
        <f>SUM(R101:R146)</f>
        <v>24575</v>
      </c>
      <c r="S147" s="19">
        <f>SUM(S101:S146)</f>
        <v>12398</v>
      </c>
      <c r="T147" s="20">
        <f>SUM(T101:T146)</f>
        <v>12177</v>
      </c>
    </row>
    <row r="148" spans="1:20" ht="14.25" x14ac:dyDescent="0.15">
      <c r="A148" s="39">
        <f>A99</f>
        <v>42036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46</v>
      </c>
      <c r="D150" s="11">
        <v>108</v>
      </c>
      <c r="E150" s="11">
        <v>57</v>
      </c>
      <c r="F150" s="12">
        <v>51</v>
      </c>
      <c r="H150" s="9">
        <v>200</v>
      </c>
      <c r="I150" s="10" t="s">
        <v>138</v>
      </c>
      <c r="J150" s="11">
        <v>159</v>
      </c>
      <c r="K150" s="11">
        <v>324</v>
      </c>
      <c r="L150" s="11">
        <v>165</v>
      </c>
      <c r="M150" s="12">
        <v>159</v>
      </c>
      <c r="O150" s="9">
        <v>40101</v>
      </c>
      <c r="P150" s="10" t="s">
        <v>311</v>
      </c>
      <c r="Q150" s="11">
        <v>307</v>
      </c>
      <c r="R150" s="11">
        <v>983</v>
      </c>
      <c r="S150" s="11">
        <v>490</v>
      </c>
      <c r="T150" s="12">
        <v>493</v>
      </c>
    </row>
    <row r="151" spans="1:20" x14ac:dyDescent="0.15">
      <c r="A151" s="9">
        <v>17500</v>
      </c>
      <c r="B151" s="10" t="s">
        <v>312</v>
      </c>
      <c r="C151" s="11">
        <v>164</v>
      </c>
      <c r="D151" s="11">
        <v>418</v>
      </c>
      <c r="E151" s="11">
        <v>207</v>
      </c>
      <c r="F151" s="12">
        <v>211</v>
      </c>
      <c r="H151" s="9">
        <v>251</v>
      </c>
      <c r="I151" s="10" t="s">
        <v>313</v>
      </c>
      <c r="J151" s="11">
        <v>330</v>
      </c>
      <c r="K151" s="11">
        <v>772</v>
      </c>
      <c r="L151" s="11">
        <v>395</v>
      </c>
      <c r="M151" s="12">
        <v>377</v>
      </c>
      <c r="O151" s="9">
        <v>40102</v>
      </c>
      <c r="P151" s="10" t="s">
        <v>314</v>
      </c>
      <c r="Q151" s="11">
        <v>853</v>
      </c>
      <c r="R151" s="11">
        <v>2272</v>
      </c>
      <c r="S151" s="11">
        <v>1097</v>
      </c>
      <c r="T151" s="12">
        <v>1175</v>
      </c>
    </row>
    <row r="152" spans="1:20" x14ac:dyDescent="0.15">
      <c r="A152" s="9">
        <v>17600</v>
      </c>
      <c r="B152" s="10" t="s">
        <v>315</v>
      </c>
      <c r="C152" s="11">
        <v>77</v>
      </c>
      <c r="D152" s="11">
        <v>135</v>
      </c>
      <c r="E152" s="11">
        <v>54</v>
      </c>
      <c r="F152" s="12">
        <v>81</v>
      </c>
      <c r="H152" s="9">
        <v>252</v>
      </c>
      <c r="I152" s="10" t="s">
        <v>316</v>
      </c>
      <c r="J152" s="11">
        <v>294</v>
      </c>
      <c r="K152" s="11">
        <v>679</v>
      </c>
      <c r="L152" s="11">
        <v>328</v>
      </c>
      <c r="M152" s="12">
        <v>351</v>
      </c>
      <c r="O152" s="9">
        <v>40103</v>
      </c>
      <c r="P152" s="10" t="s">
        <v>317</v>
      </c>
      <c r="Q152" s="11">
        <v>89</v>
      </c>
      <c r="R152" s="11">
        <v>309</v>
      </c>
      <c r="S152" s="11">
        <v>159</v>
      </c>
      <c r="T152" s="12">
        <v>150</v>
      </c>
    </row>
    <row r="153" spans="1:20" x14ac:dyDescent="0.15">
      <c r="A153" s="9">
        <v>17700</v>
      </c>
      <c r="B153" s="10" t="s">
        <v>318</v>
      </c>
      <c r="C153" s="11">
        <v>66</v>
      </c>
      <c r="D153" s="11">
        <v>169</v>
      </c>
      <c r="E153" s="11">
        <v>85</v>
      </c>
      <c r="F153" s="12">
        <v>84</v>
      </c>
      <c r="H153" s="9">
        <v>400</v>
      </c>
      <c r="I153" s="10" t="s">
        <v>319</v>
      </c>
      <c r="J153" s="11">
        <v>48</v>
      </c>
      <c r="K153" s="11">
        <v>140</v>
      </c>
      <c r="L153" s="11">
        <v>71</v>
      </c>
      <c r="M153" s="12">
        <v>69</v>
      </c>
      <c r="O153" s="9">
        <v>40104</v>
      </c>
      <c r="P153" s="10" t="s">
        <v>320</v>
      </c>
      <c r="Q153" s="11">
        <v>401</v>
      </c>
      <c r="R153" s="11">
        <v>1257</v>
      </c>
      <c r="S153" s="11">
        <v>615</v>
      </c>
      <c r="T153" s="12">
        <v>642</v>
      </c>
    </row>
    <row r="154" spans="1:20" x14ac:dyDescent="0.15">
      <c r="A154" s="9">
        <v>17800</v>
      </c>
      <c r="B154" s="10" t="s">
        <v>321</v>
      </c>
      <c r="C154" s="11">
        <v>141</v>
      </c>
      <c r="D154" s="11">
        <v>294</v>
      </c>
      <c r="E154" s="11">
        <v>140</v>
      </c>
      <c r="F154" s="12">
        <v>154</v>
      </c>
      <c r="H154" s="9">
        <v>500</v>
      </c>
      <c r="I154" s="10" t="s">
        <v>322</v>
      </c>
      <c r="J154" s="11">
        <v>162</v>
      </c>
      <c r="K154" s="11">
        <v>344</v>
      </c>
      <c r="L154" s="11">
        <v>177</v>
      </c>
      <c r="M154" s="12">
        <v>167</v>
      </c>
      <c r="O154" s="9">
        <v>40105</v>
      </c>
      <c r="P154" s="10" t="s">
        <v>323</v>
      </c>
      <c r="Q154" s="11">
        <v>230</v>
      </c>
      <c r="R154" s="11">
        <v>563</v>
      </c>
      <c r="S154" s="11">
        <v>280</v>
      </c>
      <c r="T154" s="12">
        <v>283</v>
      </c>
    </row>
    <row r="155" spans="1:20" x14ac:dyDescent="0.15">
      <c r="A155" s="9">
        <v>17900</v>
      </c>
      <c r="B155" s="10" t="s">
        <v>324</v>
      </c>
      <c r="C155" s="11">
        <v>113</v>
      </c>
      <c r="D155" s="11">
        <v>283</v>
      </c>
      <c r="E155" s="11">
        <v>149</v>
      </c>
      <c r="F155" s="12">
        <v>134</v>
      </c>
      <c r="H155" s="9">
        <v>600</v>
      </c>
      <c r="I155" s="10" t="s">
        <v>325</v>
      </c>
      <c r="J155" s="11">
        <v>339</v>
      </c>
      <c r="K155" s="11">
        <v>695</v>
      </c>
      <c r="L155" s="11">
        <v>392</v>
      </c>
      <c r="M155" s="12">
        <v>303</v>
      </c>
      <c r="O155" s="9">
        <v>40106</v>
      </c>
      <c r="P155" s="10" t="s">
        <v>326</v>
      </c>
      <c r="Q155" s="11">
        <v>347</v>
      </c>
      <c r="R155" s="11">
        <v>1191</v>
      </c>
      <c r="S155" s="11">
        <v>621</v>
      </c>
      <c r="T155" s="12">
        <v>570</v>
      </c>
    </row>
    <row r="156" spans="1:20" x14ac:dyDescent="0.15">
      <c r="A156" s="9">
        <v>18000</v>
      </c>
      <c r="B156" s="10" t="s">
        <v>327</v>
      </c>
      <c r="C156" s="11">
        <v>116</v>
      </c>
      <c r="D156" s="11">
        <v>308</v>
      </c>
      <c r="E156" s="11">
        <v>145</v>
      </c>
      <c r="F156" s="12">
        <v>163</v>
      </c>
      <c r="H156" s="9">
        <v>701</v>
      </c>
      <c r="I156" s="10" t="s">
        <v>328</v>
      </c>
      <c r="J156" s="11">
        <v>327</v>
      </c>
      <c r="K156" s="11">
        <v>527</v>
      </c>
      <c r="L156" s="11">
        <v>384</v>
      </c>
      <c r="M156" s="12">
        <v>143</v>
      </c>
      <c r="O156" s="9">
        <v>40107</v>
      </c>
      <c r="P156" s="10" t="s">
        <v>329</v>
      </c>
      <c r="Q156" s="11">
        <v>279</v>
      </c>
      <c r="R156" s="11">
        <v>958</v>
      </c>
      <c r="S156" s="11">
        <v>482</v>
      </c>
      <c r="T156" s="12">
        <v>476</v>
      </c>
    </row>
    <row r="157" spans="1:20" x14ac:dyDescent="0.15">
      <c r="A157" s="9">
        <v>18100</v>
      </c>
      <c r="B157" s="10" t="s">
        <v>330</v>
      </c>
      <c r="C157" s="11">
        <v>49</v>
      </c>
      <c r="D157" s="11">
        <v>127</v>
      </c>
      <c r="E157" s="11">
        <v>65</v>
      </c>
      <c r="F157" s="12">
        <v>62</v>
      </c>
      <c r="H157" s="9">
        <v>702</v>
      </c>
      <c r="I157" s="10" t="s">
        <v>331</v>
      </c>
      <c r="J157" s="11">
        <v>237</v>
      </c>
      <c r="K157" s="11">
        <v>565</v>
      </c>
      <c r="L157" s="11">
        <v>304</v>
      </c>
      <c r="M157" s="12">
        <v>261</v>
      </c>
      <c r="O157" s="9">
        <v>40108</v>
      </c>
      <c r="P157" s="10" t="s">
        <v>332</v>
      </c>
      <c r="Q157" s="11">
        <v>320</v>
      </c>
      <c r="R157" s="11">
        <v>1061</v>
      </c>
      <c r="S157" s="11">
        <v>543</v>
      </c>
      <c r="T157" s="12">
        <v>518</v>
      </c>
    </row>
    <row r="158" spans="1:20" x14ac:dyDescent="0.15">
      <c r="A158" s="9">
        <v>18200</v>
      </c>
      <c r="B158" s="10" t="s">
        <v>333</v>
      </c>
      <c r="C158" s="11">
        <v>57</v>
      </c>
      <c r="D158" s="11">
        <v>156</v>
      </c>
      <c r="E158" s="11">
        <v>73</v>
      </c>
      <c r="F158" s="12">
        <v>83</v>
      </c>
      <c r="H158" s="9">
        <v>703</v>
      </c>
      <c r="I158" s="10" t="s">
        <v>334</v>
      </c>
      <c r="J158" s="11">
        <v>321</v>
      </c>
      <c r="K158" s="11">
        <v>997</v>
      </c>
      <c r="L158" s="11">
        <v>507</v>
      </c>
      <c r="M158" s="12">
        <v>490</v>
      </c>
      <c r="O158" s="9">
        <v>40109</v>
      </c>
      <c r="P158" s="10" t="s">
        <v>335</v>
      </c>
      <c r="Q158" s="11">
        <v>303</v>
      </c>
      <c r="R158" s="11">
        <v>924</v>
      </c>
      <c r="S158" s="11">
        <v>465</v>
      </c>
      <c r="T158" s="12">
        <v>459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337</v>
      </c>
      <c r="J159" s="11">
        <v>467</v>
      </c>
      <c r="K159" s="11">
        <v>1001</v>
      </c>
      <c r="L159" s="11">
        <v>597</v>
      </c>
      <c r="M159" s="12">
        <v>404</v>
      </c>
      <c r="O159" s="9">
        <v>40201</v>
      </c>
      <c r="P159" s="10" t="s">
        <v>338</v>
      </c>
      <c r="Q159" s="11">
        <v>525</v>
      </c>
      <c r="R159" s="11">
        <v>1349</v>
      </c>
      <c r="S159" s="11">
        <v>646</v>
      </c>
      <c r="T159" s="12">
        <v>703</v>
      </c>
    </row>
    <row r="160" spans="1:20" x14ac:dyDescent="0.15">
      <c r="A160" s="9">
        <v>18400</v>
      </c>
      <c r="B160" s="10" t="s">
        <v>339</v>
      </c>
      <c r="C160" s="11">
        <v>118</v>
      </c>
      <c r="D160" s="11">
        <v>188</v>
      </c>
      <c r="E160" s="11">
        <v>111</v>
      </c>
      <c r="F160" s="12">
        <v>77</v>
      </c>
      <c r="H160" s="9">
        <v>802</v>
      </c>
      <c r="I160" s="10" t="s">
        <v>340</v>
      </c>
      <c r="J160" s="11">
        <v>263</v>
      </c>
      <c r="K160" s="11">
        <v>659</v>
      </c>
      <c r="L160" s="11">
        <v>343</v>
      </c>
      <c r="M160" s="12">
        <v>316</v>
      </c>
      <c r="O160" s="9">
        <v>40202</v>
      </c>
      <c r="P160" s="10" t="s">
        <v>341</v>
      </c>
      <c r="Q160" s="11">
        <v>87</v>
      </c>
      <c r="R160" s="11">
        <v>245</v>
      </c>
      <c r="S160" s="11">
        <v>125</v>
      </c>
      <c r="T160" s="12">
        <v>120</v>
      </c>
    </row>
    <row r="161" spans="1:20" x14ac:dyDescent="0.15">
      <c r="A161" s="9">
        <v>18500</v>
      </c>
      <c r="B161" s="10" t="s">
        <v>342</v>
      </c>
      <c r="C161" s="11">
        <v>177</v>
      </c>
      <c r="D161" s="11">
        <v>399</v>
      </c>
      <c r="E161" s="11">
        <v>201</v>
      </c>
      <c r="F161" s="12">
        <v>198</v>
      </c>
      <c r="H161" s="9">
        <v>900</v>
      </c>
      <c r="I161" s="10" t="s">
        <v>343</v>
      </c>
      <c r="J161" s="11">
        <v>209</v>
      </c>
      <c r="K161" s="11">
        <v>498</v>
      </c>
      <c r="L161" s="11">
        <v>239</v>
      </c>
      <c r="M161" s="12">
        <v>259</v>
      </c>
      <c r="O161" s="9">
        <v>40203</v>
      </c>
      <c r="P161" s="10" t="s">
        <v>344</v>
      </c>
      <c r="Q161" s="11">
        <v>114</v>
      </c>
      <c r="R161" s="11">
        <v>309</v>
      </c>
      <c r="S161" s="11">
        <v>153</v>
      </c>
      <c r="T161" s="12">
        <v>156</v>
      </c>
    </row>
    <row r="162" spans="1:20" x14ac:dyDescent="0.15">
      <c r="A162" s="9">
        <v>18600</v>
      </c>
      <c r="B162" s="10" t="s">
        <v>345</v>
      </c>
      <c r="C162" s="11">
        <v>67</v>
      </c>
      <c r="D162" s="11">
        <v>169</v>
      </c>
      <c r="E162" s="11">
        <v>85</v>
      </c>
      <c r="F162" s="12">
        <v>84</v>
      </c>
      <c r="H162" s="9">
        <v>1000</v>
      </c>
      <c r="I162" s="10" t="s">
        <v>346</v>
      </c>
      <c r="J162" s="11">
        <v>157</v>
      </c>
      <c r="K162" s="11">
        <v>347</v>
      </c>
      <c r="L162" s="11">
        <v>190</v>
      </c>
      <c r="M162" s="12">
        <v>157</v>
      </c>
      <c r="O162" s="9">
        <v>40204</v>
      </c>
      <c r="P162" s="10" t="s">
        <v>347</v>
      </c>
      <c r="Q162" s="11">
        <v>398</v>
      </c>
      <c r="R162" s="11">
        <v>1153</v>
      </c>
      <c r="S162" s="11">
        <v>534</v>
      </c>
      <c r="T162" s="12">
        <v>619</v>
      </c>
    </row>
    <row r="163" spans="1:20" x14ac:dyDescent="0.15">
      <c r="A163" s="9">
        <v>18700</v>
      </c>
      <c r="B163" s="10" t="s">
        <v>348</v>
      </c>
      <c r="C163" s="11">
        <v>51</v>
      </c>
      <c r="D163" s="11">
        <v>128</v>
      </c>
      <c r="E163" s="11">
        <v>64</v>
      </c>
      <c r="F163" s="12">
        <v>64</v>
      </c>
      <c r="H163" s="9">
        <v>1100</v>
      </c>
      <c r="I163" s="10" t="s">
        <v>349</v>
      </c>
      <c r="J163" s="11">
        <v>46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350</v>
      </c>
      <c r="Q163" s="11">
        <v>267</v>
      </c>
      <c r="R163" s="11">
        <v>732</v>
      </c>
      <c r="S163" s="11">
        <v>360</v>
      </c>
      <c r="T163" s="12">
        <v>372</v>
      </c>
    </row>
    <row r="164" spans="1:20" x14ac:dyDescent="0.15">
      <c r="A164" s="9">
        <v>18800</v>
      </c>
      <c r="B164" s="10" t="s">
        <v>351</v>
      </c>
      <c r="C164" s="11">
        <v>43</v>
      </c>
      <c r="D164" s="11">
        <v>93</v>
      </c>
      <c r="E164" s="11">
        <v>48</v>
      </c>
      <c r="F164" s="12">
        <v>45</v>
      </c>
      <c r="H164" s="9">
        <v>1200</v>
      </c>
      <c r="I164" s="10" t="s">
        <v>352</v>
      </c>
      <c r="J164" s="11">
        <v>126</v>
      </c>
      <c r="K164" s="11">
        <v>369</v>
      </c>
      <c r="L164" s="11">
        <v>191</v>
      </c>
      <c r="M164" s="12">
        <v>178</v>
      </c>
      <c r="O164" s="9">
        <v>40206</v>
      </c>
      <c r="P164" s="10" t="s">
        <v>353</v>
      </c>
      <c r="Q164" s="11">
        <v>704</v>
      </c>
      <c r="R164" s="11">
        <v>2404</v>
      </c>
      <c r="S164" s="11">
        <v>1187</v>
      </c>
      <c r="T164" s="12">
        <v>1217</v>
      </c>
    </row>
    <row r="165" spans="1:20" x14ac:dyDescent="0.15">
      <c r="A165" s="9">
        <v>18900</v>
      </c>
      <c r="B165" s="10" t="s">
        <v>354</v>
      </c>
      <c r="C165" s="11">
        <v>106</v>
      </c>
      <c r="D165" s="11">
        <v>244</v>
      </c>
      <c r="E165" s="11">
        <v>113</v>
      </c>
      <c r="F165" s="12">
        <v>131</v>
      </c>
      <c r="H165" s="9">
        <v>1801</v>
      </c>
      <c r="I165" s="10" t="s">
        <v>355</v>
      </c>
      <c r="J165" s="11">
        <v>232</v>
      </c>
      <c r="K165" s="11">
        <v>626</v>
      </c>
      <c r="L165" s="11">
        <v>304</v>
      </c>
      <c r="M165" s="12">
        <v>322</v>
      </c>
      <c r="O165" s="9">
        <v>40301</v>
      </c>
      <c r="P165" s="10" t="s">
        <v>356</v>
      </c>
      <c r="Q165" s="11">
        <v>267</v>
      </c>
      <c r="R165" s="11">
        <v>769</v>
      </c>
      <c r="S165" s="11">
        <v>392</v>
      </c>
      <c r="T165" s="12">
        <v>377</v>
      </c>
    </row>
    <row r="166" spans="1:20" x14ac:dyDescent="0.15">
      <c r="A166" s="9">
        <v>19000</v>
      </c>
      <c r="B166" s="10" t="s">
        <v>357</v>
      </c>
      <c r="C166" s="11">
        <v>177</v>
      </c>
      <c r="D166" s="11">
        <v>266</v>
      </c>
      <c r="E166" s="11">
        <v>109</v>
      </c>
      <c r="F166" s="12">
        <v>157</v>
      </c>
      <c r="H166" s="9">
        <v>1802</v>
      </c>
      <c r="I166" s="10" t="s">
        <v>358</v>
      </c>
      <c r="J166" s="11">
        <v>468</v>
      </c>
      <c r="K166" s="11">
        <v>1092</v>
      </c>
      <c r="L166" s="11">
        <v>540</v>
      </c>
      <c r="M166" s="12">
        <v>552</v>
      </c>
      <c r="O166" s="9">
        <v>40302</v>
      </c>
      <c r="P166" s="10" t="s">
        <v>359</v>
      </c>
      <c r="Q166" s="11">
        <v>378</v>
      </c>
      <c r="R166" s="11">
        <v>1021</v>
      </c>
      <c r="S166" s="11">
        <v>503</v>
      </c>
      <c r="T166" s="12">
        <v>518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91</v>
      </c>
      <c r="E167" s="11">
        <v>40</v>
      </c>
      <c r="F167" s="12">
        <v>51</v>
      </c>
      <c r="H167" s="9">
        <v>1803</v>
      </c>
      <c r="I167" s="10" t="s">
        <v>361</v>
      </c>
      <c r="J167" s="11">
        <v>379</v>
      </c>
      <c r="K167" s="11">
        <v>862</v>
      </c>
      <c r="L167" s="11">
        <v>429</v>
      </c>
      <c r="M167" s="12">
        <v>433</v>
      </c>
      <c r="O167" s="9">
        <v>40303</v>
      </c>
      <c r="P167" s="10" t="s">
        <v>362</v>
      </c>
      <c r="Q167" s="11">
        <v>283</v>
      </c>
      <c r="R167" s="11">
        <v>805</v>
      </c>
      <c r="S167" s="11">
        <v>414</v>
      </c>
      <c r="T167" s="12">
        <v>391</v>
      </c>
    </row>
    <row r="168" spans="1:20" x14ac:dyDescent="0.15">
      <c r="A168" s="9">
        <v>19200</v>
      </c>
      <c r="B168" s="10" t="s">
        <v>363</v>
      </c>
      <c r="C168" s="11">
        <v>73</v>
      </c>
      <c r="D168" s="11">
        <v>180</v>
      </c>
      <c r="E168" s="11">
        <v>80</v>
      </c>
      <c r="F168" s="12">
        <v>100</v>
      </c>
      <c r="H168" s="9">
        <v>1804</v>
      </c>
      <c r="I168" s="10" t="s">
        <v>364</v>
      </c>
      <c r="J168" s="11">
        <v>280</v>
      </c>
      <c r="K168" s="11">
        <v>671</v>
      </c>
      <c r="L168" s="11">
        <v>341</v>
      </c>
      <c r="M168" s="12">
        <v>330</v>
      </c>
      <c r="O168" s="9">
        <v>40304</v>
      </c>
      <c r="P168" s="10" t="s">
        <v>365</v>
      </c>
      <c r="Q168" s="11">
        <v>262</v>
      </c>
      <c r="R168" s="11">
        <v>834</v>
      </c>
      <c r="S168" s="11">
        <v>419</v>
      </c>
      <c r="T168" s="12">
        <v>415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282</v>
      </c>
      <c r="E169" s="11">
        <v>144</v>
      </c>
      <c r="F169" s="12">
        <v>138</v>
      </c>
      <c r="H169" s="9">
        <v>1851</v>
      </c>
      <c r="I169" s="10" t="s">
        <v>367</v>
      </c>
      <c r="J169" s="11">
        <v>209</v>
      </c>
      <c r="K169" s="11">
        <v>563</v>
      </c>
      <c r="L169" s="11">
        <v>283</v>
      </c>
      <c r="M169" s="12">
        <v>280</v>
      </c>
      <c r="O169" s="9">
        <v>40305</v>
      </c>
      <c r="P169" s="10" t="s">
        <v>368</v>
      </c>
      <c r="Q169" s="11">
        <v>797</v>
      </c>
      <c r="R169" s="11">
        <v>2227</v>
      </c>
      <c r="S169" s="11">
        <v>1092</v>
      </c>
      <c r="T169" s="12">
        <v>1135</v>
      </c>
    </row>
    <row r="170" spans="1:20" x14ac:dyDescent="0.15">
      <c r="A170" s="9">
        <v>19400</v>
      </c>
      <c r="B170" s="10" t="s">
        <v>369</v>
      </c>
      <c r="C170" s="11">
        <v>58</v>
      </c>
      <c r="D170" s="11">
        <v>116</v>
      </c>
      <c r="E170" s="11">
        <v>58</v>
      </c>
      <c r="F170" s="12">
        <v>58</v>
      </c>
      <c r="H170" s="9">
        <v>1852</v>
      </c>
      <c r="I170" s="10" t="s">
        <v>370</v>
      </c>
      <c r="J170" s="11">
        <v>285</v>
      </c>
      <c r="K170" s="11">
        <v>787</v>
      </c>
      <c r="L170" s="11">
        <v>396</v>
      </c>
      <c r="M170" s="12">
        <v>391</v>
      </c>
      <c r="O170" s="9">
        <v>40306</v>
      </c>
      <c r="P170" s="10" t="s">
        <v>371</v>
      </c>
      <c r="Q170" s="11">
        <v>956</v>
      </c>
      <c r="R170" s="11">
        <v>2483</v>
      </c>
      <c r="S170" s="11">
        <v>1220</v>
      </c>
      <c r="T170" s="12">
        <v>1263</v>
      </c>
    </row>
    <row r="171" spans="1:20" x14ac:dyDescent="0.15">
      <c r="A171" s="9">
        <v>19500</v>
      </c>
      <c r="B171" s="10" t="s">
        <v>372</v>
      </c>
      <c r="C171" s="11">
        <v>56</v>
      </c>
      <c r="D171" s="11">
        <v>147</v>
      </c>
      <c r="E171" s="11">
        <v>79</v>
      </c>
      <c r="F171" s="12">
        <v>68</v>
      </c>
      <c r="H171" s="9">
        <v>1853</v>
      </c>
      <c r="I171" s="10" t="s">
        <v>373</v>
      </c>
      <c r="J171" s="11">
        <v>390</v>
      </c>
      <c r="K171" s="11">
        <v>1019</v>
      </c>
      <c r="L171" s="11">
        <v>515</v>
      </c>
      <c r="M171" s="12">
        <v>504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128</v>
      </c>
      <c r="D172" s="11">
        <v>285</v>
      </c>
      <c r="E172" s="11">
        <v>138</v>
      </c>
      <c r="F172" s="12">
        <v>147</v>
      </c>
      <c r="H172" s="9">
        <v>1854</v>
      </c>
      <c r="I172" s="10" t="s">
        <v>375</v>
      </c>
      <c r="J172" s="11">
        <v>259</v>
      </c>
      <c r="K172" s="11">
        <v>678</v>
      </c>
      <c r="L172" s="11">
        <v>337</v>
      </c>
      <c r="M172" s="12">
        <v>341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64</v>
      </c>
      <c r="D173" s="11">
        <v>150</v>
      </c>
      <c r="E173" s="11">
        <v>78</v>
      </c>
      <c r="F173" s="12">
        <v>72</v>
      </c>
      <c r="H173" s="9">
        <v>1855</v>
      </c>
      <c r="I173" s="10" t="s">
        <v>377</v>
      </c>
      <c r="J173" s="11">
        <v>135</v>
      </c>
      <c r="K173" s="11">
        <v>412</v>
      </c>
      <c r="L173" s="11">
        <v>214</v>
      </c>
      <c r="M173" s="12">
        <v>198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63</v>
      </c>
      <c r="D174" s="11">
        <v>135</v>
      </c>
      <c r="E174" s="11">
        <v>71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37</v>
      </c>
      <c r="D175" s="11">
        <v>88</v>
      </c>
      <c r="E175" s="11">
        <v>45</v>
      </c>
      <c r="F175" s="12">
        <v>43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53</v>
      </c>
      <c r="D176" s="11">
        <v>131</v>
      </c>
      <c r="E176" s="11">
        <v>66</v>
      </c>
      <c r="F176" s="12">
        <v>65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85</v>
      </c>
      <c r="D177" s="11">
        <v>195</v>
      </c>
      <c r="E177" s="11">
        <v>97</v>
      </c>
      <c r="F177" s="12">
        <v>98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29</v>
      </c>
      <c r="D178" s="11">
        <v>70</v>
      </c>
      <c r="E178" s="11">
        <v>37</v>
      </c>
      <c r="F178" s="12">
        <v>33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24</v>
      </c>
      <c r="D179" s="11">
        <v>58</v>
      </c>
      <c r="E179" s="11">
        <v>22</v>
      </c>
      <c r="F179" s="12">
        <v>36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20</v>
      </c>
      <c r="D180" s="11">
        <v>47</v>
      </c>
      <c r="E180" s="11">
        <v>21</v>
      </c>
      <c r="F180" s="12">
        <v>26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44</v>
      </c>
      <c r="D181" s="11">
        <v>113</v>
      </c>
      <c r="E181" s="11">
        <v>56</v>
      </c>
      <c r="F181" s="12">
        <v>57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37"/>
      <c r="J190" s="38"/>
      <c r="K190" s="38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37"/>
      <c r="J191" s="38"/>
      <c r="K191" s="38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0" t="s">
        <v>386</v>
      </c>
      <c r="B196" s="41"/>
      <c r="C196" s="19">
        <f>SUM(C150:C195)</f>
        <v>2479</v>
      </c>
      <c r="D196" s="19">
        <f>SUM(D150:D195)</f>
        <v>5651</v>
      </c>
      <c r="E196" s="19">
        <f>SUM(E150:E195)</f>
        <v>2777</v>
      </c>
      <c r="F196" s="20">
        <f>SUM(F150:F195)</f>
        <v>2874</v>
      </c>
      <c r="H196" s="40" t="s">
        <v>387</v>
      </c>
      <c r="I196" s="41"/>
      <c r="J196" s="19">
        <f>SUM(J150:J195)</f>
        <v>6122</v>
      </c>
      <c r="K196" s="19">
        <f>SUM(K150:K195)</f>
        <v>14771</v>
      </c>
      <c r="L196" s="19">
        <f>SUM(L150:L195)</f>
        <v>7713</v>
      </c>
      <c r="M196" s="20">
        <f>SUM(M150:M195)</f>
        <v>7058</v>
      </c>
      <c r="O196" s="40" t="s">
        <v>388</v>
      </c>
      <c r="P196" s="41"/>
      <c r="Q196" s="19">
        <f>SUM(Q150:Q195)</f>
        <v>8167</v>
      </c>
      <c r="R196" s="19">
        <f>SUM(R150:R195)</f>
        <v>23849</v>
      </c>
      <c r="S196" s="19">
        <f>SUM(S150:S195)</f>
        <v>11797</v>
      </c>
      <c r="T196" s="20">
        <f>SUM(T150:T195)</f>
        <v>12052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280334</v>
      </c>
      <c r="X208" s="26" t="s">
        <v>390</v>
      </c>
      <c r="Y208" s="27" t="s">
        <v>391</v>
      </c>
      <c r="Z208" s="28">
        <f>R221</f>
        <v>-6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39158</v>
      </c>
      <c r="R209" s="30">
        <f>R49</f>
        <v>87748</v>
      </c>
      <c r="S209" s="30">
        <f>S49</f>
        <v>45826</v>
      </c>
      <c r="T209" s="30">
        <f>T49</f>
        <v>41922</v>
      </c>
      <c r="V209" s="25" t="s">
        <v>5</v>
      </c>
      <c r="W209" s="26">
        <f>S219</f>
        <v>144021</v>
      </c>
      <c r="X209" s="26" t="s">
        <v>390</v>
      </c>
      <c r="Y209" s="27" t="s">
        <v>391</v>
      </c>
      <c r="Z209" s="28">
        <f>S221</f>
        <v>18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24359</v>
      </c>
      <c r="R210" s="30">
        <f>K98</f>
        <v>52870</v>
      </c>
      <c r="S210" s="30">
        <f>L98</f>
        <v>27134</v>
      </c>
      <c r="T210" s="30">
        <f>M98</f>
        <v>25736</v>
      </c>
      <c r="V210" s="25" t="s">
        <v>6</v>
      </c>
      <c r="W210" s="26">
        <f>T219</f>
        <v>136313</v>
      </c>
      <c r="X210" s="26" t="s">
        <v>390</v>
      </c>
      <c r="Y210" s="27" t="s">
        <v>391</v>
      </c>
      <c r="Z210" s="28">
        <f>T221</f>
        <v>-24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13824</v>
      </c>
      <c r="R211" s="30">
        <f>D98</f>
        <v>29984</v>
      </c>
      <c r="S211" s="30">
        <f>E98</f>
        <v>15599</v>
      </c>
      <c r="T211" s="30">
        <f>F98</f>
        <v>14385</v>
      </c>
      <c r="V211" s="25" t="s">
        <v>3</v>
      </c>
      <c r="W211" s="26">
        <f>Q219</f>
        <v>121595</v>
      </c>
      <c r="X211" s="26" t="s">
        <v>396</v>
      </c>
      <c r="Y211" s="27" t="s">
        <v>391</v>
      </c>
      <c r="Z211" s="28">
        <f>Q221</f>
        <v>33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6122</v>
      </c>
      <c r="R212" s="30">
        <f>K196</f>
        <v>14771</v>
      </c>
      <c r="S212" s="30">
        <f>L196</f>
        <v>7713</v>
      </c>
      <c r="T212" s="30">
        <f>M196</f>
        <v>7058</v>
      </c>
    </row>
    <row r="213" spans="15:27" ht="13.5" x14ac:dyDescent="0.15">
      <c r="O213">
        <v>4</v>
      </c>
      <c r="P213" t="s">
        <v>399</v>
      </c>
      <c r="Q213" s="30">
        <f>Q98</f>
        <v>6139</v>
      </c>
      <c r="R213" s="30">
        <f>R98</f>
        <v>15041</v>
      </c>
      <c r="S213" s="30">
        <f>S98</f>
        <v>7543</v>
      </c>
      <c r="T213" s="30">
        <f>T98</f>
        <v>7498</v>
      </c>
    </row>
    <row r="214" spans="15:27" ht="13.5" x14ac:dyDescent="0.15">
      <c r="O214">
        <v>5</v>
      </c>
      <c r="P214" t="s">
        <v>400</v>
      </c>
      <c r="Q214" s="30">
        <f>C147</f>
        <v>5941</v>
      </c>
      <c r="R214" s="30">
        <f>D147</f>
        <v>13816</v>
      </c>
      <c r="S214" s="30">
        <f>E147</f>
        <v>6939</v>
      </c>
      <c r="T214" s="30">
        <f>F147</f>
        <v>6877</v>
      </c>
    </row>
    <row r="215" spans="15:27" ht="13.5" x14ac:dyDescent="0.15">
      <c r="O215">
        <v>7</v>
      </c>
      <c r="P215" t="s">
        <v>401</v>
      </c>
      <c r="Q215" s="30">
        <f>Q147</f>
        <v>10391</v>
      </c>
      <c r="R215" s="30">
        <f>R147</f>
        <v>24575</v>
      </c>
      <c r="S215" s="30">
        <f>S147</f>
        <v>12398</v>
      </c>
      <c r="T215" s="30">
        <f>T147</f>
        <v>12177</v>
      </c>
    </row>
    <row r="216" spans="15:27" ht="13.5" x14ac:dyDescent="0.15">
      <c r="O216">
        <v>8</v>
      </c>
      <c r="P216" t="s">
        <v>402</v>
      </c>
      <c r="Q216" s="30">
        <f>C196</f>
        <v>2479</v>
      </c>
      <c r="R216" s="30">
        <f>D196</f>
        <v>5651</v>
      </c>
      <c r="S216" s="30">
        <f>E196</f>
        <v>2777</v>
      </c>
      <c r="T216" s="30">
        <f>F196</f>
        <v>2874</v>
      </c>
    </row>
    <row r="217" spans="15:27" ht="13.5" x14ac:dyDescent="0.15">
      <c r="O217">
        <v>6</v>
      </c>
      <c r="P217" t="s">
        <v>403</v>
      </c>
      <c r="Q217" s="30">
        <f>J147</f>
        <v>5015</v>
      </c>
      <c r="R217" s="30">
        <f>K147</f>
        <v>12029</v>
      </c>
      <c r="S217" s="30">
        <f>L147</f>
        <v>6295</v>
      </c>
      <c r="T217" s="30">
        <f>M147</f>
        <v>5734</v>
      </c>
    </row>
    <row r="218" spans="15:27" ht="13.5" x14ac:dyDescent="0.15">
      <c r="O218" s="31">
        <v>10</v>
      </c>
      <c r="P218" s="31" t="s">
        <v>404</v>
      </c>
      <c r="Q218" s="32">
        <f>Q196</f>
        <v>8167</v>
      </c>
      <c r="R218" s="32">
        <f>R196</f>
        <v>23849</v>
      </c>
      <c r="S218" s="32">
        <f>S196</f>
        <v>11797</v>
      </c>
      <c r="T218" s="32">
        <f>T196</f>
        <v>12052</v>
      </c>
    </row>
    <row r="219" spans="15:27" ht="12.75" thickBot="1" x14ac:dyDescent="0.2">
      <c r="P219" s="1" t="s">
        <v>405</v>
      </c>
      <c r="Q219" s="33">
        <f>SUM(Q209:Q218)</f>
        <v>121595</v>
      </c>
      <c r="R219" s="33">
        <f>SUM(R209:R218)</f>
        <v>280334</v>
      </c>
      <c r="S219" s="33">
        <f>SUM(S209:S218)</f>
        <v>144021</v>
      </c>
      <c r="T219" s="33">
        <f>SUM(T209:T218)</f>
        <v>136313</v>
      </c>
    </row>
    <row r="220" spans="15:27" ht="12.75" thickBot="1" x14ac:dyDescent="0.2">
      <c r="O220" s="34" t="s">
        <v>406</v>
      </c>
      <c r="P220" s="35" t="s">
        <v>407</v>
      </c>
      <c r="Q220" s="36">
        <v>121562</v>
      </c>
      <c r="R220" s="36">
        <v>280340</v>
      </c>
      <c r="S220" s="36">
        <v>144003</v>
      </c>
      <c r="T220" s="36">
        <v>136337</v>
      </c>
    </row>
    <row r="221" spans="15:27" x14ac:dyDescent="0.15">
      <c r="P221" s="1" t="s">
        <v>408</v>
      </c>
      <c r="Q221" s="33">
        <f>Q219-Q220</f>
        <v>33</v>
      </c>
      <c r="R221" s="33">
        <f>R219-R220</f>
        <v>-6</v>
      </c>
      <c r="S221" s="33">
        <f>S219-S220</f>
        <v>18</v>
      </c>
      <c r="T221" s="33">
        <f>T219-T220</f>
        <v>-24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3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17" width="6.625" style="1" customWidth="1"/>
    <col min="18" max="18" width="7.25" style="1" customWidth="1"/>
    <col min="19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6.5" style="1" bestFit="1" customWidth="1"/>
    <col min="27" max="27" width="5.375" style="1" customWidth="1"/>
    <col min="28" max="16384" width="9" style="1"/>
  </cols>
  <sheetData>
    <row r="1" spans="1:22" ht="14.25" x14ac:dyDescent="0.15">
      <c r="A1" s="39">
        <v>42064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v>121692</v>
      </c>
      <c r="R1" s="3">
        <v>280329</v>
      </c>
      <c r="S1" s="3">
        <v>144040</v>
      </c>
      <c r="T1" s="4">
        <v>136289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557</v>
      </c>
      <c r="E3" s="11">
        <v>280</v>
      </c>
      <c r="F3" s="12">
        <v>277</v>
      </c>
      <c r="H3" s="9">
        <v>7900</v>
      </c>
      <c r="I3" s="10" t="s">
        <v>8</v>
      </c>
      <c r="J3" s="11">
        <v>812</v>
      </c>
      <c r="K3" s="11">
        <v>1683</v>
      </c>
      <c r="L3" s="11">
        <v>838</v>
      </c>
      <c r="M3" s="12">
        <v>845</v>
      </c>
      <c r="O3" s="9">
        <v>30101</v>
      </c>
      <c r="P3" s="10" t="s">
        <v>9</v>
      </c>
      <c r="Q3" s="11">
        <v>297</v>
      </c>
      <c r="R3" s="11">
        <v>693</v>
      </c>
      <c r="S3" s="11">
        <v>349</v>
      </c>
      <c r="T3" s="12">
        <v>344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397</v>
      </c>
      <c r="E4" s="11">
        <v>205</v>
      </c>
      <c r="F4" s="12">
        <v>192</v>
      </c>
      <c r="H4" s="9">
        <v>8000</v>
      </c>
      <c r="I4" s="10" t="s">
        <v>11</v>
      </c>
      <c r="J4" s="11">
        <v>7630</v>
      </c>
      <c r="K4" s="11">
        <v>16657</v>
      </c>
      <c r="L4" s="11">
        <v>8766</v>
      </c>
      <c r="M4" s="12">
        <v>7891</v>
      </c>
      <c r="O4" s="9">
        <v>30102</v>
      </c>
      <c r="P4" s="10" t="s">
        <v>12</v>
      </c>
      <c r="Q4" s="11">
        <v>331</v>
      </c>
      <c r="R4" s="11">
        <v>797</v>
      </c>
      <c r="S4" s="11">
        <v>415</v>
      </c>
      <c r="T4" s="12">
        <v>382</v>
      </c>
    </row>
    <row r="5" spans="1:22" x14ac:dyDescent="0.15">
      <c r="A5" s="9">
        <v>1657</v>
      </c>
      <c r="B5" s="10" t="s">
        <v>13</v>
      </c>
      <c r="C5" s="11">
        <v>352</v>
      </c>
      <c r="D5" s="11">
        <v>871</v>
      </c>
      <c r="E5" s="11">
        <v>462</v>
      </c>
      <c r="F5" s="12">
        <v>409</v>
      </c>
      <c r="H5" s="9">
        <v>8051</v>
      </c>
      <c r="I5" s="10" t="s">
        <v>14</v>
      </c>
      <c r="J5" s="11">
        <v>323</v>
      </c>
      <c r="K5" s="11">
        <v>565</v>
      </c>
      <c r="L5" s="11">
        <v>303</v>
      </c>
      <c r="M5" s="12">
        <v>262</v>
      </c>
      <c r="O5" s="9">
        <v>30103</v>
      </c>
      <c r="P5" s="10" t="s">
        <v>15</v>
      </c>
      <c r="Q5" s="11">
        <v>261</v>
      </c>
      <c r="R5" s="11">
        <v>543</v>
      </c>
      <c r="S5" s="11">
        <v>296</v>
      </c>
      <c r="T5" s="12">
        <v>247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464</v>
      </c>
      <c r="K6" s="11">
        <v>812</v>
      </c>
      <c r="L6" s="11">
        <v>437</v>
      </c>
      <c r="M6" s="12">
        <v>375</v>
      </c>
      <c r="O6" s="9">
        <v>30104</v>
      </c>
      <c r="P6" s="10" t="s">
        <v>18</v>
      </c>
      <c r="Q6" s="11">
        <v>235</v>
      </c>
      <c r="R6" s="11">
        <v>552</v>
      </c>
      <c r="S6" s="11">
        <v>286</v>
      </c>
      <c r="T6" s="12">
        <v>266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384</v>
      </c>
      <c r="K7" s="11">
        <v>734</v>
      </c>
      <c r="L7" s="11">
        <v>390</v>
      </c>
      <c r="M7" s="12">
        <v>344</v>
      </c>
      <c r="O7" s="9">
        <v>30105</v>
      </c>
      <c r="P7" s="10" t="s">
        <v>21</v>
      </c>
      <c r="Q7" s="11">
        <v>254</v>
      </c>
      <c r="R7" s="11">
        <v>671</v>
      </c>
      <c r="S7" s="11">
        <v>360</v>
      </c>
      <c r="T7" s="12">
        <v>311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255</v>
      </c>
      <c r="K8" s="11">
        <v>544</v>
      </c>
      <c r="L8" s="11">
        <v>277</v>
      </c>
      <c r="M8" s="12">
        <v>267</v>
      </c>
      <c r="O8" s="9">
        <v>30106</v>
      </c>
      <c r="P8" s="10" t="s">
        <v>24</v>
      </c>
      <c r="Q8" s="11">
        <v>229</v>
      </c>
      <c r="R8" s="11">
        <v>577</v>
      </c>
      <c r="S8" s="11">
        <v>264</v>
      </c>
      <c r="T8" s="12">
        <v>313</v>
      </c>
    </row>
    <row r="9" spans="1:22" x14ac:dyDescent="0.15">
      <c r="A9" s="9">
        <v>4600</v>
      </c>
      <c r="B9" s="10" t="s">
        <v>25</v>
      </c>
      <c r="C9" s="11">
        <v>1239</v>
      </c>
      <c r="D9" s="11">
        <v>2699</v>
      </c>
      <c r="E9" s="11">
        <v>1444</v>
      </c>
      <c r="F9" s="12">
        <v>1255</v>
      </c>
      <c r="H9" s="9">
        <v>8063</v>
      </c>
      <c r="I9" s="10" t="s">
        <v>26</v>
      </c>
      <c r="J9" s="11">
        <v>71</v>
      </c>
      <c r="K9" s="11">
        <v>150</v>
      </c>
      <c r="L9" s="11">
        <v>79</v>
      </c>
      <c r="M9" s="12">
        <v>71</v>
      </c>
      <c r="O9" s="9">
        <v>30107</v>
      </c>
      <c r="P9" s="10" t="s">
        <v>27</v>
      </c>
      <c r="Q9" s="11">
        <v>323</v>
      </c>
      <c r="R9" s="11">
        <v>752</v>
      </c>
      <c r="S9" s="11">
        <v>382</v>
      </c>
      <c r="T9" s="12">
        <v>370</v>
      </c>
    </row>
    <row r="10" spans="1:22" x14ac:dyDescent="0.15">
      <c r="A10" s="9">
        <v>4651</v>
      </c>
      <c r="B10" s="10" t="s">
        <v>28</v>
      </c>
      <c r="C10" s="11">
        <v>139</v>
      </c>
      <c r="D10" s="11">
        <v>294</v>
      </c>
      <c r="E10" s="11">
        <v>161</v>
      </c>
      <c r="F10" s="12">
        <v>133</v>
      </c>
      <c r="H10" s="9">
        <v>8101</v>
      </c>
      <c r="I10" s="10" t="s">
        <v>29</v>
      </c>
      <c r="J10" s="11">
        <v>649</v>
      </c>
      <c r="K10" s="11">
        <v>1211</v>
      </c>
      <c r="L10" s="11">
        <v>646</v>
      </c>
      <c r="M10" s="12">
        <v>565</v>
      </c>
      <c r="O10" s="9">
        <v>30201</v>
      </c>
      <c r="P10" s="10" t="s">
        <v>30</v>
      </c>
      <c r="Q10" s="11">
        <v>320</v>
      </c>
      <c r="R10" s="11">
        <v>684</v>
      </c>
      <c r="S10" s="11">
        <v>355</v>
      </c>
      <c r="T10" s="12">
        <v>329</v>
      </c>
    </row>
    <row r="11" spans="1:22" x14ac:dyDescent="0.15">
      <c r="A11" s="9">
        <v>4652</v>
      </c>
      <c r="B11" s="10" t="s">
        <v>31</v>
      </c>
      <c r="C11" s="11">
        <v>83</v>
      </c>
      <c r="D11" s="11">
        <v>167</v>
      </c>
      <c r="E11" s="11">
        <v>93</v>
      </c>
      <c r="F11" s="12">
        <v>74</v>
      </c>
      <c r="H11" s="9">
        <v>8102</v>
      </c>
      <c r="I11" s="10" t="s">
        <v>32</v>
      </c>
      <c r="J11" s="11">
        <v>386</v>
      </c>
      <c r="K11" s="11">
        <v>888</v>
      </c>
      <c r="L11" s="11">
        <v>460</v>
      </c>
      <c r="M11" s="12">
        <v>428</v>
      </c>
      <c r="O11" s="9">
        <v>30202</v>
      </c>
      <c r="P11" s="10" t="s">
        <v>33</v>
      </c>
      <c r="Q11" s="11">
        <v>192</v>
      </c>
      <c r="R11" s="11">
        <v>465</v>
      </c>
      <c r="S11" s="11">
        <v>224</v>
      </c>
      <c r="T11" s="12">
        <v>241</v>
      </c>
    </row>
    <row r="12" spans="1:22" x14ac:dyDescent="0.15">
      <c r="A12" s="9">
        <v>4653</v>
      </c>
      <c r="B12" s="10" t="s">
        <v>34</v>
      </c>
      <c r="C12" s="11">
        <v>183</v>
      </c>
      <c r="D12" s="11">
        <v>223</v>
      </c>
      <c r="E12" s="11">
        <v>145</v>
      </c>
      <c r="F12" s="12">
        <v>78</v>
      </c>
      <c r="H12" s="9">
        <v>8103</v>
      </c>
      <c r="I12" s="10" t="s">
        <v>35</v>
      </c>
      <c r="J12" s="11">
        <v>523</v>
      </c>
      <c r="K12" s="11">
        <v>1079</v>
      </c>
      <c r="L12" s="11">
        <v>582</v>
      </c>
      <c r="M12" s="12">
        <v>497</v>
      </c>
      <c r="O12" s="9">
        <v>30203</v>
      </c>
      <c r="P12" s="10" t="s">
        <v>36</v>
      </c>
      <c r="Q12" s="11">
        <v>199</v>
      </c>
      <c r="R12" s="11">
        <v>504</v>
      </c>
      <c r="S12" s="11">
        <v>255</v>
      </c>
      <c r="T12" s="12">
        <v>249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125</v>
      </c>
      <c r="K13" s="11">
        <v>242</v>
      </c>
      <c r="L13" s="11">
        <v>141</v>
      </c>
      <c r="M13" s="12">
        <v>101</v>
      </c>
      <c r="O13" s="9">
        <v>30204</v>
      </c>
      <c r="P13" s="10" t="s">
        <v>39</v>
      </c>
      <c r="Q13" s="11">
        <v>158</v>
      </c>
      <c r="R13" s="11">
        <v>374</v>
      </c>
      <c r="S13" s="11">
        <v>196</v>
      </c>
      <c r="T13" s="12">
        <v>178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37</v>
      </c>
      <c r="E14" s="11">
        <v>22</v>
      </c>
      <c r="F14" s="12">
        <v>15</v>
      </c>
      <c r="H14" s="9">
        <v>8112</v>
      </c>
      <c r="I14" s="10" t="s">
        <v>41</v>
      </c>
      <c r="J14" s="11">
        <v>70</v>
      </c>
      <c r="K14" s="11">
        <v>149</v>
      </c>
      <c r="L14" s="11">
        <v>69</v>
      </c>
      <c r="M14" s="12">
        <v>80</v>
      </c>
      <c r="O14" s="9">
        <v>30205</v>
      </c>
      <c r="P14" s="10" t="s">
        <v>42</v>
      </c>
      <c r="Q14" s="11">
        <v>198</v>
      </c>
      <c r="R14" s="11">
        <v>430</v>
      </c>
      <c r="S14" s="11">
        <v>219</v>
      </c>
      <c r="T14" s="12">
        <v>211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84</v>
      </c>
      <c r="E15" s="11">
        <v>48</v>
      </c>
      <c r="F15" s="12">
        <v>36</v>
      </c>
      <c r="H15" s="9">
        <v>8131</v>
      </c>
      <c r="I15" s="10" t="s">
        <v>44</v>
      </c>
      <c r="J15" s="11">
        <v>180</v>
      </c>
      <c r="K15" s="11">
        <v>369</v>
      </c>
      <c r="L15" s="11">
        <v>193</v>
      </c>
      <c r="M15" s="12">
        <v>176</v>
      </c>
      <c r="O15" s="9">
        <v>30301</v>
      </c>
      <c r="P15" s="10" t="s">
        <v>45</v>
      </c>
      <c r="Q15" s="11">
        <v>329</v>
      </c>
      <c r="R15" s="11">
        <v>707</v>
      </c>
      <c r="S15" s="11">
        <v>363</v>
      </c>
      <c r="T15" s="12">
        <v>344</v>
      </c>
    </row>
    <row r="16" spans="1:22" x14ac:dyDescent="0.15">
      <c r="A16" s="9">
        <v>4900</v>
      </c>
      <c r="B16" s="10" t="s">
        <v>46</v>
      </c>
      <c r="C16" s="11">
        <v>394</v>
      </c>
      <c r="D16" s="11">
        <v>903</v>
      </c>
      <c r="E16" s="11">
        <v>483</v>
      </c>
      <c r="F16" s="12">
        <v>420</v>
      </c>
      <c r="H16" s="9">
        <v>8132</v>
      </c>
      <c r="I16" s="10" t="s">
        <v>47</v>
      </c>
      <c r="J16" s="11">
        <v>493</v>
      </c>
      <c r="K16" s="11">
        <v>1108</v>
      </c>
      <c r="L16" s="11">
        <v>586</v>
      </c>
      <c r="M16" s="12">
        <v>522</v>
      </c>
      <c r="O16" s="9">
        <v>30302</v>
      </c>
      <c r="P16" s="10" t="s">
        <v>48</v>
      </c>
      <c r="Q16" s="11">
        <v>363</v>
      </c>
      <c r="R16" s="11">
        <v>868</v>
      </c>
      <c r="S16" s="11">
        <v>459</v>
      </c>
      <c r="T16" s="12">
        <v>409</v>
      </c>
    </row>
    <row r="17" spans="1:20" x14ac:dyDescent="0.15">
      <c r="A17" s="9">
        <v>4951</v>
      </c>
      <c r="B17" s="10" t="s">
        <v>49</v>
      </c>
      <c r="C17" s="11">
        <v>221</v>
      </c>
      <c r="D17" s="11">
        <v>582</v>
      </c>
      <c r="E17" s="11">
        <v>317</v>
      </c>
      <c r="F17" s="12">
        <v>265</v>
      </c>
      <c r="H17" s="9">
        <v>8133</v>
      </c>
      <c r="I17" s="10" t="s">
        <v>50</v>
      </c>
      <c r="J17" s="11">
        <v>228</v>
      </c>
      <c r="K17" s="11">
        <v>568</v>
      </c>
      <c r="L17" s="11">
        <v>315</v>
      </c>
      <c r="M17" s="12">
        <v>253</v>
      </c>
      <c r="O17" s="9">
        <v>30401</v>
      </c>
      <c r="P17" s="10" t="s">
        <v>51</v>
      </c>
      <c r="Q17" s="11">
        <v>177</v>
      </c>
      <c r="R17" s="11">
        <v>435</v>
      </c>
      <c r="S17" s="11">
        <v>205</v>
      </c>
      <c r="T17" s="12">
        <v>230</v>
      </c>
    </row>
    <row r="18" spans="1:20" x14ac:dyDescent="0.15">
      <c r="A18" s="9">
        <v>4952</v>
      </c>
      <c r="B18" s="10" t="s">
        <v>52</v>
      </c>
      <c r="C18" s="11">
        <v>382</v>
      </c>
      <c r="D18" s="11">
        <v>1035</v>
      </c>
      <c r="E18" s="11">
        <v>551</v>
      </c>
      <c r="F18" s="12">
        <v>484</v>
      </c>
      <c r="H18" s="9">
        <v>8134</v>
      </c>
      <c r="I18" s="10" t="s">
        <v>53</v>
      </c>
      <c r="J18" s="11">
        <v>620</v>
      </c>
      <c r="K18" s="11">
        <v>1479</v>
      </c>
      <c r="L18" s="11">
        <v>772</v>
      </c>
      <c r="M18" s="12">
        <v>707</v>
      </c>
      <c r="O18" s="9">
        <v>30402</v>
      </c>
      <c r="P18" s="10" t="s">
        <v>54</v>
      </c>
      <c r="Q18" s="11">
        <v>170</v>
      </c>
      <c r="R18" s="11">
        <v>425</v>
      </c>
      <c r="S18" s="11">
        <v>213</v>
      </c>
      <c r="T18" s="12">
        <v>212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340</v>
      </c>
      <c r="K19" s="11">
        <v>785</v>
      </c>
      <c r="L19" s="11">
        <v>431</v>
      </c>
      <c r="M19" s="12">
        <v>354</v>
      </c>
      <c r="O19" s="9">
        <v>30403</v>
      </c>
      <c r="P19" s="10" t="s">
        <v>57</v>
      </c>
      <c r="Q19" s="11">
        <v>190</v>
      </c>
      <c r="R19" s="11">
        <v>447</v>
      </c>
      <c r="S19" s="11">
        <v>210</v>
      </c>
      <c r="T19" s="12">
        <v>237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140</v>
      </c>
      <c r="E20" s="11">
        <v>73</v>
      </c>
      <c r="F20" s="12">
        <v>67</v>
      </c>
      <c r="H20" s="9">
        <v>8136</v>
      </c>
      <c r="I20" s="10" t="s">
        <v>59</v>
      </c>
      <c r="J20" s="11">
        <v>317</v>
      </c>
      <c r="K20" s="11">
        <v>821</v>
      </c>
      <c r="L20" s="11">
        <v>407</v>
      </c>
      <c r="M20" s="12">
        <v>414</v>
      </c>
      <c r="O20" s="9">
        <v>30404</v>
      </c>
      <c r="P20" s="10" t="s">
        <v>60</v>
      </c>
      <c r="Q20" s="11">
        <v>209</v>
      </c>
      <c r="R20" s="11">
        <v>424</v>
      </c>
      <c r="S20" s="11">
        <v>209</v>
      </c>
      <c r="T20" s="12">
        <v>215</v>
      </c>
    </row>
    <row r="21" spans="1:20" x14ac:dyDescent="0.15">
      <c r="A21" s="9">
        <v>5251</v>
      </c>
      <c r="B21" s="10" t="s">
        <v>61</v>
      </c>
      <c r="C21" s="11">
        <v>478</v>
      </c>
      <c r="D21" s="11">
        <v>1131</v>
      </c>
      <c r="E21" s="11">
        <v>613</v>
      </c>
      <c r="F21" s="12">
        <v>518</v>
      </c>
      <c r="H21" s="9">
        <v>8137</v>
      </c>
      <c r="I21" s="10" t="s">
        <v>62</v>
      </c>
      <c r="J21" s="11">
        <v>291</v>
      </c>
      <c r="K21" s="11">
        <v>667</v>
      </c>
      <c r="L21" s="11">
        <v>358</v>
      </c>
      <c r="M21" s="12">
        <v>309</v>
      </c>
      <c r="O21" s="9">
        <v>30405</v>
      </c>
      <c r="P21" s="10" t="s">
        <v>63</v>
      </c>
      <c r="Q21" s="11">
        <v>237</v>
      </c>
      <c r="R21" s="11">
        <v>545</v>
      </c>
      <c r="S21" s="11">
        <v>271</v>
      </c>
      <c r="T21" s="12">
        <v>274</v>
      </c>
    </row>
    <row r="22" spans="1:20" x14ac:dyDescent="0.15">
      <c r="A22" s="9">
        <v>5252</v>
      </c>
      <c r="B22" s="10" t="s">
        <v>64</v>
      </c>
      <c r="C22" s="11">
        <v>131</v>
      </c>
      <c r="D22" s="11">
        <v>321</v>
      </c>
      <c r="E22" s="11">
        <v>169</v>
      </c>
      <c r="F22" s="12">
        <v>152</v>
      </c>
      <c r="H22" s="9">
        <v>8151</v>
      </c>
      <c r="I22" s="10" t="s">
        <v>65</v>
      </c>
      <c r="J22" s="11">
        <v>34</v>
      </c>
      <c r="K22" s="11">
        <v>50</v>
      </c>
      <c r="L22" s="11">
        <v>28</v>
      </c>
      <c r="M22" s="12">
        <v>22</v>
      </c>
      <c r="O22" s="9">
        <v>30501</v>
      </c>
      <c r="P22" s="10" t="s">
        <v>66</v>
      </c>
      <c r="Q22" s="11">
        <v>263</v>
      </c>
      <c r="R22" s="11">
        <v>645</v>
      </c>
      <c r="S22" s="11">
        <v>323</v>
      </c>
      <c r="T22" s="12">
        <v>322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126</v>
      </c>
      <c r="E23" s="11">
        <v>69</v>
      </c>
      <c r="F23" s="12">
        <v>57</v>
      </c>
      <c r="H23" s="9">
        <v>8153</v>
      </c>
      <c r="I23" s="10" t="s">
        <v>68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274</v>
      </c>
      <c r="R23" s="11">
        <v>634</v>
      </c>
      <c r="S23" s="11">
        <v>319</v>
      </c>
      <c r="T23" s="12">
        <v>315</v>
      </c>
    </row>
    <row r="24" spans="1:20" x14ac:dyDescent="0.15">
      <c r="A24" s="9">
        <v>5500</v>
      </c>
      <c r="B24" s="10" t="s">
        <v>70</v>
      </c>
      <c r="C24" s="11">
        <v>552</v>
      </c>
      <c r="D24" s="11">
        <v>1136</v>
      </c>
      <c r="E24" s="11">
        <v>617</v>
      </c>
      <c r="F24" s="12">
        <v>519</v>
      </c>
      <c r="H24" s="9">
        <v>8154</v>
      </c>
      <c r="I24" s="10" t="s">
        <v>71</v>
      </c>
      <c r="J24" s="11">
        <v>8</v>
      </c>
      <c r="K24" s="11">
        <v>8</v>
      </c>
      <c r="L24" s="11">
        <v>8</v>
      </c>
      <c r="M24" s="12">
        <v>0</v>
      </c>
      <c r="O24" s="9">
        <v>30503</v>
      </c>
      <c r="P24" s="10" t="s">
        <v>72</v>
      </c>
      <c r="Q24" s="11">
        <v>213</v>
      </c>
      <c r="R24" s="11">
        <v>516</v>
      </c>
      <c r="S24" s="11">
        <v>256</v>
      </c>
      <c r="T24" s="12">
        <v>260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H25" s="9">
        <v>8200</v>
      </c>
      <c r="I25" s="10" t="s">
        <v>74</v>
      </c>
      <c r="J25" s="11">
        <v>15</v>
      </c>
      <c r="K25" s="11">
        <v>35</v>
      </c>
      <c r="L25" s="11">
        <v>18</v>
      </c>
      <c r="M25" s="12">
        <v>17</v>
      </c>
      <c r="O25" s="9">
        <v>30504</v>
      </c>
      <c r="P25" s="10" t="s">
        <v>75</v>
      </c>
      <c r="Q25" s="11">
        <v>467</v>
      </c>
      <c r="R25" s="11">
        <v>1113</v>
      </c>
      <c r="S25" s="11">
        <v>572</v>
      </c>
      <c r="T25" s="12">
        <v>541</v>
      </c>
    </row>
    <row r="26" spans="1:20" x14ac:dyDescent="0.15">
      <c r="A26" s="9">
        <v>5602</v>
      </c>
      <c r="B26" s="10" t="s">
        <v>76</v>
      </c>
      <c r="C26" s="11">
        <v>39</v>
      </c>
      <c r="D26" s="11">
        <v>69</v>
      </c>
      <c r="E26" s="11">
        <v>44</v>
      </c>
      <c r="F26" s="12">
        <v>25</v>
      </c>
      <c r="H26" s="9">
        <v>8251</v>
      </c>
      <c r="I26" s="10" t="s">
        <v>77</v>
      </c>
      <c r="J26" s="11">
        <v>698</v>
      </c>
      <c r="K26" s="11">
        <v>1506</v>
      </c>
      <c r="L26" s="11">
        <v>801</v>
      </c>
      <c r="M26" s="12">
        <v>705</v>
      </c>
      <c r="O26" s="9">
        <v>30505</v>
      </c>
      <c r="P26" s="10" t="s">
        <v>78</v>
      </c>
      <c r="Q26" s="11">
        <v>256</v>
      </c>
      <c r="R26" s="11">
        <v>605</v>
      </c>
      <c r="S26" s="11">
        <v>299</v>
      </c>
      <c r="T26" s="12">
        <v>306</v>
      </c>
    </row>
    <row r="27" spans="1:20" x14ac:dyDescent="0.15">
      <c r="A27" s="9">
        <v>5603</v>
      </c>
      <c r="B27" s="10" t="s">
        <v>79</v>
      </c>
      <c r="C27" s="11">
        <v>3</v>
      </c>
      <c r="D27" s="11">
        <v>3</v>
      </c>
      <c r="E27" s="11">
        <v>3</v>
      </c>
      <c r="F27" s="12">
        <v>0</v>
      </c>
      <c r="H27" s="9">
        <v>8252</v>
      </c>
      <c r="I27" s="10" t="s">
        <v>80</v>
      </c>
      <c r="J27" s="11">
        <v>433</v>
      </c>
      <c r="K27" s="11">
        <v>859</v>
      </c>
      <c r="L27" s="11">
        <v>460</v>
      </c>
      <c r="M27" s="12">
        <v>399</v>
      </c>
      <c r="O27" s="9">
        <v>30601</v>
      </c>
      <c r="P27" s="10" t="s">
        <v>81</v>
      </c>
      <c r="Q27" s="11">
        <v>210</v>
      </c>
      <c r="R27" s="11">
        <v>539</v>
      </c>
      <c r="S27" s="11">
        <v>272</v>
      </c>
      <c r="T27" s="12">
        <v>267</v>
      </c>
    </row>
    <row r="28" spans="1:20" x14ac:dyDescent="0.15">
      <c r="A28" s="9">
        <v>5800</v>
      </c>
      <c r="B28" s="10" t="s">
        <v>82</v>
      </c>
      <c r="C28" s="11">
        <v>319</v>
      </c>
      <c r="D28" s="11">
        <v>683</v>
      </c>
      <c r="E28" s="11">
        <v>372</v>
      </c>
      <c r="F28" s="12">
        <v>311</v>
      </c>
      <c r="H28" s="9">
        <v>8253</v>
      </c>
      <c r="I28" s="10" t="s">
        <v>83</v>
      </c>
      <c r="J28" s="11">
        <v>501</v>
      </c>
      <c r="K28" s="11">
        <v>1058</v>
      </c>
      <c r="L28" s="11">
        <v>586</v>
      </c>
      <c r="M28" s="12">
        <v>472</v>
      </c>
      <c r="O28" s="9">
        <v>30602</v>
      </c>
      <c r="P28" s="10" t="s">
        <v>84</v>
      </c>
      <c r="Q28" s="11">
        <v>159</v>
      </c>
      <c r="R28" s="11">
        <v>453</v>
      </c>
      <c r="S28" s="11">
        <v>228</v>
      </c>
      <c r="T28" s="12">
        <v>225</v>
      </c>
    </row>
    <row r="29" spans="1:20" x14ac:dyDescent="0.15">
      <c r="A29" s="9">
        <v>5901</v>
      </c>
      <c r="B29" s="10" t="s">
        <v>85</v>
      </c>
      <c r="C29" s="11">
        <v>9</v>
      </c>
      <c r="D29" s="11">
        <v>15</v>
      </c>
      <c r="E29" s="11">
        <v>9</v>
      </c>
      <c r="F29" s="12">
        <v>6</v>
      </c>
      <c r="H29" s="9">
        <v>8254</v>
      </c>
      <c r="I29" s="10" t="s">
        <v>86</v>
      </c>
      <c r="J29" s="11">
        <v>405</v>
      </c>
      <c r="K29" s="11">
        <v>804</v>
      </c>
      <c r="L29" s="11">
        <v>446</v>
      </c>
      <c r="M29" s="12">
        <v>358</v>
      </c>
      <c r="O29" s="9">
        <v>30701</v>
      </c>
      <c r="P29" s="10" t="s">
        <v>87</v>
      </c>
      <c r="Q29" s="11">
        <v>300</v>
      </c>
      <c r="R29" s="11">
        <v>662</v>
      </c>
      <c r="S29" s="11">
        <v>340</v>
      </c>
      <c r="T29" s="12">
        <v>322</v>
      </c>
    </row>
    <row r="30" spans="1:20" x14ac:dyDescent="0.15">
      <c r="A30" s="9">
        <v>6000</v>
      </c>
      <c r="B30" s="10" t="s">
        <v>88</v>
      </c>
      <c r="C30" s="11">
        <v>956</v>
      </c>
      <c r="D30" s="11">
        <v>2161</v>
      </c>
      <c r="E30" s="11">
        <v>1131</v>
      </c>
      <c r="F30" s="12">
        <v>1030</v>
      </c>
      <c r="H30" s="9">
        <v>8255</v>
      </c>
      <c r="I30" s="10" t="s">
        <v>89</v>
      </c>
      <c r="J30" s="11">
        <v>826</v>
      </c>
      <c r="K30" s="11">
        <v>1740</v>
      </c>
      <c r="L30" s="11">
        <v>896</v>
      </c>
      <c r="M30" s="12">
        <v>844</v>
      </c>
      <c r="O30" s="9">
        <v>30702</v>
      </c>
      <c r="P30" s="10" t="s">
        <v>90</v>
      </c>
      <c r="Q30" s="11">
        <v>196</v>
      </c>
      <c r="R30" s="11">
        <v>456</v>
      </c>
      <c r="S30" s="11">
        <v>231</v>
      </c>
      <c r="T30" s="12">
        <v>225</v>
      </c>
    </row>
    <row r="31" spans="1:20" x14ac:dyDescent="0.15">
      <c r="A31" s="9">
        <v>6100</v>
      </c>
      <c r="B31" s="10" t="s">
        <v>91</v>
      </c>
      <c r="C31" s="11">
        <v>1437</v>
      </c>
      <c r="D31" s="11">
        <v>3165</v>
      </c>
      <c r="E31" s="11">
        <v>1698</v>
      </c>
      <c r="F31" s="12">
        <v>1467</v>
      </c>
      <c r="H31" s="9">
        <v>8301</v>
      </c>
      <c r="I31" s="10" t="s">
        <v>92</v>
      </c>
      <c r="J31" s="11">
        <v>269</v>
      </c>
      <c r="K31" s="11">
        <v>410</v>
      </c>
      <c r="L31" s="11">
        <v>247</v>
      </c>
      <c r="M31" s="12">
        <v>163</v>
      </c>
      <c r="O31" s="9">
        <v>30703</v>
      </c>
      <c r="P31" s="10" t="s">
        <v>93</v>
      </c>
      <c r="Q31" s="11">
        <v>211</v>
      </c>
      <c r="R31" s="11">
        <v>522</v>
      </c>
      <c r="S31" s="11">
        <v>263</v>
      </c>
      <c r="T31" s="12">
        <v>259</v>
      </c>
    </row>
    <row r="32" spans="1:20" x14ac:dyDescent="0.15">
      <c r="A32" s="9">
        <v>6200</v>
      </c>
      <c r="B32" s="10" t="s">
        <v>94</v>
      </c>
      <c r="C32" s="11">
        <v>120</v>
      </c>
      <c r="D32" s="11">
        <v>301</v>
      </c>
      <c r="E32" s="11">
        <v>146</v>
      </c>
      <c r="F32" s="12">
        <v>155</v>
      </c>
      <c r="H32" s="9">
        <v>8302</v>
      </c>
      <c r="I32" s="10" t="s">
        <v>95</v>
      </c>
      <c r="J32" s="11">
        <v>216</v>
      </c>
      <c r="K32" s="11">
        <v>442</v>
      </c>
      <c r="L32" s="11">
        <v>250</v>
      </c>
      <c r="M32" s="12">
        <v>192</v>
      </c>
      <c r="O32" s="9">
        <v>30801</v>
      </c>
      <c r="P32" s="10" t="s">
        <v>96</v>
      </c>
      <c r="Q32" s="11">
        <v>302</v>
      </c>
      <c r="R32" s="11">
        <v>838</v>
      </c>
      <c r="S32" s="11">
        <v>417</v>
      </c>
      <c r="T32" s="12">
        <v>421</v>
      </c>
    </row>
    <row r="33" spans="1:20" x14ac:dyDescent="0.15">
      <c r="A33" s="9">
        <v>6300</v>
      </c>
      <c r="B33" s="10" t="s">
        <v>97</v>
      </c>
      <c r="C33" s="11">
        <v>275</v>
      </c>
      <c r="D33" s="11">
        <v>676</v>
      </c>
      <c r="E33" s="11">
        <v>348</v>
      </c>
      <c r="F33" s="12">
        <v>328</v>
      </c>
      <c r="H33" s="9">
        <v>8303</v>
      </c>
      <c r="I33" s="10" t="s">
        <v>98</v>
      </c>
      <c r="J33" s="11">
        <v>150</v>
      </c>
      <c r="K33" s="11">
        <v>306</v>
      </c>
      <c r="L33" s="11">
        <v>178</v>
      </c>
      <c r="M33" s="12">
        <v>128</v>
      </c>
      <c r="O33" s="9">
        <v>30802</v>
      </c>
      <c r="P33" s="10" t="s">
        <v>99</v>
      </c>
      <c r="Q33" s="11">
        <v>216</v>
      </c>
      <c r="R33" s="11">
        <v>543</v>
      </c>
      <c r="S33" s="11">
        <v>272</v>
      </c>
      <c r="T33" s="12">
        <v>271</v>
      </c>
    </row>
    <row r="34" spans="1:20" x14ac:dyDescent="0.15">
      <c r="A34" s="9">
        <v>6400</v>
      </c>
      <c r="B34" s="10" t="s">
        <v>100</v>
      </c>
      <c r="C34" s="11">
        <v>52</v>
      </c>
      <c r="D34" s="11">
        <v>158</v>
      </c>
      <c r="E34" s="11">
        <v>74</v>
      </c>
      <c r="F34" s="12">
        <v>84</v>
      </c>
      <c r="H34" s="9">
        <v>8304</v>
      </c>
      <c r="I34" s="10" t="s">
        <v>101</v>
      </c>
      <c r="J34" s="11">
        <v>313</v>
      </c>
      <c r="K34" s="11">
        <v>575</v>
      </c>
      <c r="L34" s="11">
        <v>323</v>
      </c>
      <c r="M34" s="12">
        <v>252</v>
      </c>
      <c r="O34" s="9">
        <v>30803</v>
      </c>
      <c r="P34" s="10" t="s">
        <v>102</v>
      </c>
      <c r="Q34" s="11">
        <v>173</v>
      </c>
      <c r="R34" s="11">
        <v>406</v>
      </c>
      <c r="S34" s="11">
        <v>194</v>
      </c>
      <c r="T34" s="12">
        <v>212</v>
      </c>
    </row>
    <row r="35" spans="1:20" x14ac:dyDescent="0.15">
      <c r="A35" s="9">
        <v>6500</v>
      </c>
      <c r="B35" s="10" t="s">
        <v>103</v>
      </c>
      <c r="C35" s="11">
        <v>335</v>
      </c>
      <c r="D35" s="11">
        <v>874</v>
      </c>
      <c r="E35" s="11">
        <v>438</v>
      </c>
      <c r="F35" s="12">
        <v>436</v>
      </c>
      <c r="H35" s="9">
        <v>8305</v>
      </c>
      <c r="I35" s="10" t="s">
        <v>104</v>
      </c>
      <c r="J35" s="11">
        <v>111</v>
      </c>
      <c r="K35" s="11">
        <v>208</v>
      </c>
      <c r="L35" s="11">
        <v>119</v>
      </c>
      <c r="M35" s="12">
        <v>89</v>
      </c>
      <c r="O35" s="9">
        <v>30804</v>
      </c>
      <c r="P35" s="10" t="s">
        <v>105</v>
      </c>
      <c r="Q35" s="11">
        <v>182</v>
      </c>
      <c r="R35" s="11">
        <v>455</v>
      </c>
      <c r="S35" s="11">
        <v>221</v>
      </c>
      <c r="T35" s="12">
        <v>234</v>
      </c>
    </row>
    <row r="36" spans="1:20" x14ac:dyDescent="0.15">
      <c r="A36" s="9">
        <v>6600</v>
      </c>
      <c r="B36" s="10" t="s">
        <v>106</v>
      </c>
      <c r="C36" s="11">
        <v>385</v>
      </c>
      <c r="D36" s="11">
        <v>765</v>
      </c>
      <c r="E36" s="11">
        <v>421</v>
      </c>
      <c r="F36" s="12">
        <v>344</v>
      </c>
      <c r="H36" s="9">
        <v>8306</v>
      </c>
      <c r="I36" s="10" t="s">
        <v>107</v>
      </c>
      <c r="J36" s="11">
        <v>86</v>
      </c>
      <c r="K36" s="11">
        <v>152</v>
      </c>
      <c r="L36" s="11">
        <v>87</v>
      </c>
      <c r="M36" s="12">
        <v>65</v>
      </c>
      <c r="O36" s="9">
        <v>30805</v>
      </c>
      <c r="P36" s="10" t="s">
        <v>108</v>
      </c>
      <c r="Q36" s="11">
        <v>222</v>
      </c>
      <c r="R36" s="11">
        <v>596</v>
      </c>
      <c r="S36" s="11">
        <v>305</v>
      </c>
      <c r="T36" s="12">
        <v>291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58</v>
      </c>
      <c r="F37" s="12">
        <v>67</v>
      </c>
      <c r="H37" s="9">
        <v>9100</v>
      </c>
      <c r="I37" s="10" t="s">
        <v>110</v>
      </c>
      <c r="J37" s="11">
        <v>8</v>
      </c>
      <c r="K37" s="11">
        <v>19</v>
      </c>
      <c r="L37" s="11">
        <v>10</v>
      </c>
      <c r="M37" s="12">
        <v>9</v>
      </c>
      <c r="O37" s="9">
        <v>30806</v>
      </c>
      <c r="P37" s="10" t="s">
        <v>111</v>
      </c>
      <c r="Q37" s="11">
        <v>458</v>
      </c>
      <c r="R37" s="11">
        <v>1098</v>
      </c>
      <c r="S37" s="11">
        <v>557</v>
      </c>
      <c r="T37" s="12">
        <v>541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125</v>
      </c>
      <c r="E38" s="11">
        <v>66</v>
      </c>
      <c r="F38" s="12">
        <v>59</v>
      </c>
      <c r="H38" s="9"/>
      <c r="I38" s="10"/>
      <c r="J38" s="11" t="s">
        <v>515</v>
      </c>
      <c r="K38" s="11" t="s">
        <v>515</v>
      </c>
      <c r="L38" s="11" t="s">
        <v>515</v>
      </c>
      <c r="M38" s="12" t="s">
        <v>515</v>
      </c>
      <c r="O38" s="9">
        <v>30901</v>
      </c>
      <c r="P38" s="10" t="s">
        <v>113</v>
      </c>
      <c r="Q38" s="11">
        <v>211</v>
      </c>
      <c r="R38" s="11">
        <v>503</v>
      </c>
      <c r="S38" s="11">
        <v>259</v>
      </c>
      <c r="T38" s="12">
        <v>244</v>
      </c>
    </row>
    <row r="39" spans="1:20" x14ac:dyDescent="0.15">
      <c r="A39" s="9">
        <v>6900</v>
      </c>
      <c r="B39" s="10" t="s">
        <v>114</v>
      </c>
      <c r="C39" s="11">
        <v>50</v>
      </c>
      <c r="D39" s="11">
        <v>127</v>
      </c>
      <c r="E39" s="11">
        <v>56</v>
      </c>
      <c r="F39" s="12">
        <v>71</v>
      </c>
      <c r="H39" s="9"/>
      <c r="I39" s="10"/>
      <c r="J39" s="11" t="s">
        <v>515</v>
      </c>
      <c r="K39" s="11" t="s">
        <v>515</v>
      </c>
      <c r="L39" s="11" t="s">
        <v>515</v>
      </c>
      <c r="M39" s="12" t="s">
        <v>515</v>
      </c>
      <c r="O39" s="9">
        <v>30902</v>
      </c>
      <c r="P39" s="10" t="s">
        <v>115</v>
      </c>
      <c r="Q39" s="11">
        <v>164</v>
      </c>
      <c r="R39" s="11">
        <v>390</v>
      </c>
      <c r="S39" s="11">
        <v>195</v>
      </c>
      <c r="T39" s="12">
        <v>195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75</v>
      </c>
      <c r="E40" s="11">
        <v>31</v>
      </c>
      <c r="F40" s="12">
        <v>44</v>
      </c>
      <c r="H40" s="9"/>
      <c r="I40" s="10"/>
      <c r="J40" s="11" t="s">
        <v>515</v>
      </c>
      <c r="K40" s="11" t="s">
        <v>515</v>
      </c>
      <c r="L40" s="11" t="s">
        <v>515</v>
      </c>
      <c r="M40" s="12" t="s">
        <v>515</v>
      </c>
      <c r="O40" s="9">
        <v>30903</v>
      </c>
      <c r="P40" s="10" t="s">
        <v>117</v>
      </c>
      <c r="Q40" s="11">
        <v>217</v>
      </c>
      <c r="R40" s="11">
        <v>516</v>
      </c>
      <c r="S40" s="11">
        <v>261</v>
      </c>
      <c r="T40" s="12">
        <v>255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139</v>
      </c>
      <c r="E41" s="11">
        <v>71</v>
      </c>
      <c r="F41" s="12">
        <v>68</v>
      </c>
      <c r="H41" s="9"/>
      <c r="I41" s="10"/>
      <c r="J41" s="11" t="s">
        <v>515</v>
      </c>
      <c r="K41" s="11" t="s">
        <v>515</v>
      </c>
      <c r="L41" s="11" t="s">
        <v>515</v>
      </c>
      <c r="M41" s="12" t="s">
        <v>515</v>
      </c>
      <c r="O41" s="9">
        <v>30904</v>
      </c>
      <c r="P41" s="10" t="s">
        <v>119</v>
      </c>
      <c r="Q41" s="11">
        <v>167</v>
      </c>
      <c r="R41" s="11">
        <v>414</v>
      </c>
      <c r="S41" s="11">
        <v>216</v>
      </c>
      <c r="T41" s="12">
        <v>198</v>
      </c>
    </row>
    <row r="42" spans="1:20" x14ac:dyDescent="0.15">
      <c r="A42" s="9">
        <v>7200</v>
      </c>
      <c r="B42" s="10" t="s">
        <v>120</v>
      </c>
      <c r="C42" s="11">
        <v>55</v>
      </c>
      <c r="D42" s="11">
        <v>140</v>
      </c>
      <c r="E42" s="11">
        <v>66</v>
      </c>
      <c r="F42" s="12">
        <v>74</v>
      </c>
      <c r="H42" s="9"/>
      <c r="I42" s="10"/>
      <c r="J42" s="11" t="s">
        <v>515</v>
      </c>
      <c r="K42" s="11" t="s">
        <v>515</v>
      </c>
      <c r="L42" s="11" t="s">
        <v>515</v>
      </c>
      <c r="M42" s="12" t="s">
        <v>515</v>
      </c>
      <c r="O42" s="9">
        <v>30905</v>
      </c>
      <c r="P42" s="10" t="s">
        <v>121</v>
      </c>
      <c r="Q42" s="11">
        <v>239</v>
      </c>
      <c r="R42" s="11">
        <v>680</v>
      </c>
      <c r="S42" s="11">
        <v>326</v>
      </c>
      <c r="T42" s="12">
        <v>354</v>
      </c>
    </row>
    <row r="43" spans="1:20" x14ac:dyDescent="0.15">
      <c r="A43" s="9">
        <v>7300</v>
      </c>
      <c r="B43" s="10" t="s">
        <v>122</v>
      </c>
      <c r="C43" s="11">
        <v>618</v>
      </c>
      <c r="D43" s="11">
        <v>1442</v>
      </c>
      <c r="E43" s="11">
        <v>720</v>
      </c>
      <c r="F43" s="12">
        <v>722</v>
      </c>
      <c r="H43" s="9"/>
      <c r="I43" s="10"/>
      <c r="J43" s="11" t="s">
        <v>515</v>
      </c>
      <c r="K43" s="11" t="s">
        <v>515</v>
      </c>
      <c r="L43" s="11" t="s">
        <v>515</v>
      </c>
      <c r="M43" s="12" t="s">
        <v>515</v>
      </c>
      <c r="O43" s="9">
        <v>31001</v>
      </c>
      <c r="P43" s="10" t="s">
        <v>123</v>
      </c>
      <c r="Q43" s="11">
        <v>197</v>
      </c>
      <c r="R43" s="11">
        <v>461</v>
      </c>
      <c r="S43" s="11">
        <v>235</v>
      </c>
      <c r="T43" s="12">
        <v>226</v>
      </c>
    </row>
    <row r="44" spans="1:20" x14ac:dyDescent="0.15">
      <c r="A44" s="9">
        <v>7400</v>
      </c>
      <c r="B44" s="10" t="s">
        <v>124</v>
      </c>
      <c r="C44" s="11">
        <v>40</v>
      </c>
      <c r="D44" s="11">
        <v>96</v>
      </c>
      <c r="E44" s="11">
        <v>52</v>
      </c>
      <c r="F44" s="12">
        <v>44</v>
      </c>
      <c r="H44" s="9"/>
      <c r="I44" s="10"/>
      <c r="J44" s="11" t="s">
        <v>515</v>
      </c>
      <c r="K44" s="11" t="s">
        <v>515</v>
      </c>
      <c r="L44" s="11" t="s">
        <v>515</v>
      </c>
      <c r="M44" s="12" t="s">
        <v>515</v>
      </c>
      <c r="O44" s="9">
        <v>31002</v>
      </c>
      <c r="P44" s="10" t="s">
        <v>125</v>
      </c>
      <c r="Q44" s="11">
        <v>154</v>
      </c>
      <c r="R44" s="11">
        <v>385</v>
      </c>
      <c r="S44" s="11">
        <v>191</v>
      </c>
      <c r="T44" s="12">
        <v>194</v>
      </c>
    </row>
    <row r="45" spans="1:20" x14ac:dyDescent="0.15">
      <c r="A45" s="9">
        <v>7500</v>
      </c>
      <c r="B45" s="10" t="s">
        <v>126</v>
      </c>
      <c r="C45" s="11">
        <v>318</v>
      </c>
      <c r="D45" s="11">
        <v>677</v>
      </c>
      <c r="E45" s="11">
        <v>352</v>
      </c>
      <c r="F45" s="12">
        <v>325</v>
      </c>
      <c r="H45" s="9"/>
      <c r="I45" s="10"/>
      <c r="J45" s="11" t="s">
        <v>515</v>
      </c>
      <c r="K45" s="11" t="s">
        <v>515</v>
      </c>
      <c r="L45" s="11" t="s">
        <v>515</v>
      </c>
      <c r="M45" s="12" t="s">
        <v>515</v>
      </c>
      <c r="O45" s="9">
        <v>31101</v>
      </c>
      <c r="P45" s="10" t="s">
        <v>127</v>
      </c>
      <c r="Q45" s="11">
        <v>160</v>
      </c>
      <c r="R45" s="11">
        <v>374</v>
      </c>
      <c r="S45" s="11">
        <v>192</v>
      </c>
      <c r="T45" s="12">
        <v>182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 t="s">
        <v>515</v>
      </c>
      <c r="K46" s="11" t="s">
        <v>515</v>
      </c>
      <c r="L46" s="11" t="s">
        <v>515</v>
      </c>
      <c r="M46" s="12" t="s">
        <v>515</v>
      </c>
      <c r="O46" s="9">
        <v>31102</v>
      </c>
      <c r="P46" s="10" t="s">
        <v>129</v>
      </c>
      <c r="Q46" s="11">
        <v>116</v>
      </c>
      <c r="R46" s="11">
        <v>223</v>
      </c>
      <c r="S46" s="11">
        <v>127</v>
      </c>
      <c r="T46" s="12">
        <v>96</v>
      </c>
    </row>
    <row r="47" spans="1:20" x14ac:dyDescent="0.15">
      <c r="A47" s="9">
        <v>7700</v>
      </c>
      <c r="B47" s="10" t="s">
        <v>130</v>
      </c>
      <c r="C47" s="11">
        <v>111</v>
      </c>
      <c r="D47" s="11">
        <v>250</v>
      </c>
      <c r="E47" s="11">
        <v>130</v>
      </c>
      <c r="F47" s="12">
        <v>120</v>
      </c>
      <c r="H47" s="9"/>
      <c r="I47" s="10"/>
      <c r="J47" s="11" t="s">
        <v>515</v>
      </c>
      <c r="K47" s="11" t="s">
        <v>515</v>
      </c>
      <c r="L47" s="11" t="s">
        <v>515</v>
      </c>
      <c r="M47" s="12" t="s">
        <v>515</v>
      </c>
      <c r="O47" s="9">
        <v>31103</v>
      </c>
      <c r="P47" s="10" t="s">
        <v>131</v>
      </c>
      <c r="Q47" s="11">
        <v>250</v>
      </c>
      <c r="R47" s="11">
        <v>532</v>
      </c>
      <c r="S47" s="11">
        <v>281</v>
      </c>
      <c r="T47" s="12">
        <v>251</v>
      </c>
    </row>
    <row r="48" spans="1:20" x14ac:dyDescent="0.15">
      <c r="A48" s="13">
        <v>7800</v>
      </c>
      <c r="B48" s="14" t="s">
        <v>132</v>
      </c>
      <c r="C48" s="11">
        <v>145</v>
      </c>
      <c r="D48" s="11">
        <v>344</v>
      </c>
      <c r="E48" s="11">
        <v>166</v>
      </c>
      <c r="F48" s="12">
        <v>178</v>
      </c>
      <c r="H48" s="13"/>
      <c r="I48" s="14"/>
      <c r="J48" s="15" t="s">
        <v>515</v>
      </c>
      <c r="K48" s="15" t="s">
        <v>515</v>
      </c>
      <c r="L48" s="15" t="s">
        <v>515</v>
      </c>
      <c r="M48" s="16" t="s">
        <v>515</v>
      </c>
      <c r="O48" s="13">
        <v>31104</v>
      </c>
      <c r="P48" s="14" t="s">
        <v>133</v>
      </c>
      <c r="Q48" s="11">
        <v>165</v>
      </c>
      <c r="R48" s="11">
        <v>413</v>
      </c>
      <c r="S48" s="11">
        <v>206</v>
      </c>
      <c r="T48" s="12">
        <v>207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v>39197</v>
      </c>
      <c r="R49" s="19">
        <v>87729</v>
      </c>
      <c r="S49" s="19">
        <v>45845</v>
      </c>
      <c r="T49" s="20">
        <v>41884</v>
      </c>
    </row>
    <row r="50" spans="1:20" ht="14.25" x14ac:dyDescent="0.15">
      <c r="A50" s="39">
        <v>42064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136</v>
      </c>
      <c r="J52" s="11">
        <v>300</v>
      </c>
      <c r="K52" s="11">
        <v>402</v>
      </c>
      <c r="L52" s="11">
        <v>313</v>
      </c>
      <c r="M52" s="12">
        <v>89</v>
      </c>
      <c r="O52" s="9">
        <v>8400</v>
      </c>
      <c r="P52" s="10" t="s">
        <v>137</v>
      </c>
      <c r="Q52" s="11">
        <v>217</v>
      </c>
      <c r="R52" s="11">
        <v>485</v>
      </c>
      <c r="S52" s="11">
        <v>255</v>
      </c>
      <c r="T52" s="12">
        <v>230</v>
      </c>
    </row>
    <row r="53" spans="1:20" x14ac:dyDescent="0.15">
      <c r="A53" s="9">
        <v>200</v>
      </c>
      <c r="B53" s="10" t="s">
        <v>138</v>
      </c>
      <c r="C53" s="11">
        <v>1676</v>
      </c>
      <c r="D53" s="11">
        <v>3602</v>
      </c>
      <c r="E53" s="11">
        <v>1859</v>
      </c>
      <c r="F53" s="12">
        <v>1743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293</v>
      </c>
      <c r="R53" s="11">
        <v>723</v>
      </c>
      <c r="S53" s="11">
        <v>371</v>
      </c>
      <c r="T53" s="12">
        <v>352</v>
      </c>
    </row>
    <row r="54" spans="1:20" x14ac:dyDescent="0.15">
      <c r="A54" s="9">
        <v>300</v>
      </c>
      <c r="B54" s="10" t="s">
        <v>141</v>
      </c>
      <c r="C54" s="11">
        <v>5953</v>
      </c>
      <c r="D54" s="11">
        <v>12400</v>
      </c>
      <c r="E54" s="11">
        <v>6606</v>
      </c>
      <c r="F54" s="12">
        <v>5794</v>
      </c>
      <c r="H54" s="9">
        <v>2100</v>
      </c>
      <c r="I54" s="22" t="s">
        <v>142</v>
      </c>
      <c r="J54" s="11">
        <v>5467</v>
      </c>
      <c r="K54" s="11">
        <v>11383</v>
      </c>
      <c r="L54" s="11">
        <v>5941</v>
      </c>
      <c r="M54" s="12">
        <v>5442</v>
      </c>
      <c r="O54" s="9">
        <v>8600</v>
      </c>
      <c r="P54" s="10" t="s">
        <v>143</v>
      </c>
      <c r="Q54" s="11">
        <v>528</v>
      </c>
      <c r="R54" s="11">
        <v>1287</v>
      </c>
      <c r="S54" s="11">
        <v>659</v>
      </c>
      <c r="T54" s="12">
        <v>628</v>
      </c>
    </row>
    <row r="55" spans="1:20" x14ac:dyDescent="0.15">
      <c r="A55" s="9">
        <v>321</v>
      </c>
      <c r="B55" s="10" t="s">
        <v>144</v>
      </c>
      <c r="C55" s="11">
        <v>200</v>
      </c>
      <c r="D55" s="11">
        <v>345</v>
      </c>
      <c r="E55" s="11">
        <v>218</v>
      </c>
      <c r="F55" s="12">
        <v>127</v>
      </c>
      <c r="H55" s="9">
        <v>2201</v>
      </c>
      <c r="I55" s="22" t="s">
        <v>145</v>
      </c>
      <c r="J55" s="11">
        <v>217</v>
      </c>
      <c r="K55" s="11">
        <v>288</v>
      </c>
      <c r="L55" s="11">
        <v>198</v>
      </c>
      <c r="M55" s="12">
        <v>90</v>
      </c>
      <c r="O55" s="9">
        <v>8700</v>
      </c>
      <c r="P55" s="10" t="s">
        <v>146</v>
      </c>
      <c r="Q55" s="11">
        <v>252</v>
      </c>
      <c r="R55" s="11">
        <v>590</v>
      </c>
      <c r="S55" s="11">
        <v>320</v>
      </c>
      <c r="T55" s="12">
        <v>270</v>
      </c>
    </row>
    <row r="56" spans="1:20" x14ac:dyDescent="0.15">
      <c r="A56" s="9">
        <v>322</v>
      </c>
      <c r="B56" s="10" t="s">
        <v>147</v>
      </c>
      <c r="C56" s="11">
        <v>200</v>
      </c>
      <c r="D56" s="11">
        <v>406</v>
      </c>
      <c r="E56" s="11">
        <v>208</v>
      </c>
      <c r="F56" s="12">
        <v>198</v>
      </c>
      <c r="H56" s="9">
        <v>2202</v>
      </c>
      <c r="I56" s="22" t="s">
        <v>148</v>
      </c>
      <c r="J56" s="11">
        <v>208</v>
      </c>
      <c r="K56" s="11">
        <v>381</v>
      </c>
      <c r="L56" s="11">
        <v>218</v>
      </c>
      <c r="M56" s="12">
        <v>163</v>
      </c>
      <c r="O56" s="9">
        <v>8800</v>
      </c>
      <c r="P56" s="10" t="s">
        <v>149</v>
      </c>
      <c r="Q56" s="11">
        <v>88</v>
      </c>
      <c r="R56" s="11">
        <v>235</v>
      </c>
      <c r="S56" s="11">
        <v>127</v>
      </c>
      <c r="T56" s="12">
        <v>108</v>
      </c>
    </row>
    <row r="57" spans="1:20" x14ac:dyDescent="0.15">
      <c r="A57" s="9">
        <v>323</v>
      </c>
      <c r="B57" s="10" t="s">
        <v>150</v>
      </c>
      <c r="C57" s="11">
        <v>199</v>
      </c>
      <c r="D57" s="11">
        <v>433</v>
      </c>
      <c r="E57" s="11">
        <v>242</v>
      </c>
      <c r="F57" s="12">
        <v>191</v>
      </c>
      <c r="H57" s="9">
        <v>2203</v>
      </c>
      <c r="I57" s="22" t="s">
        <v>151</v>
      </c>
      <c r="J57" s="11">
        <v>132</v>
      </c>
      <c r="K57" s="11">
        <v>206</v>
      </c>
      <c r="L57" s="11">
        <v>127</v>
      </c>
      <c r="M57" s="12">
        <v>79</v>
      </c>
      <c r="O57" s="9">
        <v>8900</v>
      </c>
      <c r="P57" s="10" t="s">
        <v>152</v>
      </c>
      <c r="Q57" s="11">
        <v>85</v>
      </c>
      <c r="R57" s="11">
        <v>233</v>
      </c>
      <c r="S57" s="11">
        <v>117</v>
      </c>
      <c r="T57" s="12">
        <v>116</v>
      </c>
    </row>
    <row r="58" spans="1:20" x14ac:dyDescent="0.15">
      <c r="A58" s="9">
        <v>1300</v>
      </c>
      <c r="B58" s="10" t="s">
        <v>153</v>
      </c>
      <c r="C58" s="11">
        <v>157</v>
      </c>
      <c r="D58" s="11">
        <v>303</v>
      </c>
      <c r="E58" s="11">
        <v>137</v>
      </c>
      <c r="F58" s="12">
        <v>166</v>
      </c>
      <c r="H58" s="9">
        <v>2301</v>
      </c>
      <c r="I58" s="22" t="s">
        <v>154</v>
      </c>
      <c r="J58" s="11">
        <v>334</v>
      </c>
      <c r="K58" s="11">
        <v>702</v>
      </c>
      <c r="L58" s="11">
        <v>400</v>
      </c>
      <c r="M58" s="12">
        <v>302</v>
      </c>
      <c r="O58" s="9">
        <v>9000</v>
      </c>
      <c r="P58" s="10" t="s">
        <v>155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156</v>
      </c>
      <c r="C59" s="11">
        <v>119</v>
      </c>
      <c r="D59" s="11">
        <v>256</v>
      </c>
      <c r="E59" s="11">
        <v>118</v>
      </c>
      <c r="F59" s="12">
        <v>138</v>
      </c>
      <c r="H59" s="9">
        <v>2302</v>
      </c>
      <c r="I59" s="10" t="s">
        <v>157</v>
      </c>
      <c r="J59" s="11">
        <v>350</v>
      </c>
      <c r="K59" s="11">
        <v>723</v>
      </c>
      <c r="L59" s="11">
        <v>383</v>
      </c>
      <c r="M59" s="12">
        <v>340</v>
      </c>
      <c r="O59" s="9">
        <v>9100</v>
      </c>
      <c r="P59" s="10" t="s">
        <v>110</v>
      </c>
      <c r="Q59" s="11">
        <v>86</v>
      </c>
      <c r="R59" s="11">
        <v>197</v>
      </c>
      <c r="S59" s="11">
        <v>95</v>
      </c>
      <c r="T59" s="12">
        <v>102</v>
      </c>
    </row>
    <row r="60" spans="1:20" x14ac:dyDescent="0.15">
      <c r="A60" s="9">
        <v>1500</v>
      </c>
      <c r="B60" s="10" t="s">
        <v>158</v>
      </c>
      <c r="C60" s="11">
        <v>337</v>
      </c>
      <c r="D60" s="11">
        <v>754</v>
      </c>
      <c r="E60" s="11">
        <v>365</v>
      </c>
      <c r="F60" s="12">
        <v>389</v>
      </c>
      <c r="H60" s="9">
        <v>2400</v>
      </c>
      <c r="I60" s="10" t="s">
        <v>159</v>
      </c>
      <c r="J60" s="11">
        <v>1293</v>
      </c>
      <c r="K60" s="11">
        <v>2935</v>
      </c>
      <c r="L60" s="11">
        <v>1516</v>
      </c>
      <c r="M60" s="12">
        <v>1419</v>
      </c>
      <c r="O60" s="9">
        <v>9200</v>
      </c>
      <c r="P60" s="10" t="s">
        <v>160</v>
      </c>
      <c r="Q60" s="11">
        <v>79</v>
      </c>
      <c r="R60" s="11">
        <v>214</v>
      </c>
      <c r="S60" s="11">
        <v>108</v>
      </c>
      <c r="T60" s="12">
        <v>106</v>
      </c>
    </row>
    <row r="61" spans="1:20" x14ac:dyDescent="0.15">
      <c r="A61" s="9">
        <v>1600</v>
      </c>
      <c r="B61" s="10" t="s">
        <v>161</v>
      </c>
      <c r="C61" s="11">
        <v>995</v>
      </c>
      <c r="D61" s="11">
        <v>1985</v>
      </c>
      <c r="E61" s="11">
        <v>1109</v>
      </c>
      <c r="F61" s="12">
        <v>876</v>
      </c>
      <c r="H61" s="9">
        <v>2500</v>
      </c>
      <c r="I61" s="10" t="s">
        <v>162</v>
      </c>
      <c r="J61" s="11">
        <v>459</v>
      </c>
      <c r="K61" s="11">
        <v>935</v>
      </c>
      <c r="L61" s="11">
        <v>501</v>
      </c>
      <c r="M61" s="12">
        <v>434</v>
      </c>
      <c r="O61" s="9">
        <v>9300</v>
      </c>
      <c r="P61" s="10" t="s">
        <v>163</v>
      </c>
      <c r="Q61" s="11">
        <v>56</v>
      </c>
      <c r="R61" s="11">
        <v>166</v>
      </c>
      <c r="S61" s="11">
        <v>77</v>
      </c>
      <c r="T61" s="12">
        <v>89</v>
      </c>
    </row>
    <row r="62" spans="1:20" x14ac:dyDescent="0.15">
      <c r="A62" s="9">
        <v>1651</v>
      </c>
      <c r="B62" s="10" t="s">
        <v>164</v>
      </c>
      <c r="C62" s="11">
        <v>107</v>
      </c>
      <c r="D62" s="11">
        <v>171</v>
      </c>
      <c r="E62" s="11">
        <v>114</v>
      </c>
      <c r="F62" s="12">
        <v>57</v>
      </c>
      <c r="H62" s="9">
        <v>2600</v>
      </c>
      <c r="I62" s="10" t="s">
        <v>165</v>
      </c>
      <c r="J62" s="11">
        <v>971</v>
      </c>
      <c r="K62" s="11">
        <v>1957</v>
      </c>
      <c r="L62" s="11">
        <v>1034</v>
      </c>
      <c r="M62" s="12">
        <v>923</v>
      </c>
      <c r="O62" s="9">
        <v>9400</v>
      </c>
      <c r="P62" s="10" t="s">
        <v>166</v>
      </c>
      <c r="Q62" s="11">
        <v>42</v>
      </c>
      <c r="R62" s="11">
        <v>91</v>
      </c>
      <c r="S62" s="11">
        <v>49</v>
      </c>
      <c r="T62" s="12">
        <v>42</v>
      </c>
    </row>
    <row r="63" spans="1:20" x14ac:dyDescent="0.15">
      <c r="A63" s="9">
        <v>1652</v>
      </c>
      <c r="B63" s="10" t="s">
        <v>167</v>
      </c>
      <c r="C63" s="11">
        <v>220</v>
      </c>
      <c r="D63" s="11">
        <v>550</v>
      </c>
      <c r="E63" s="11">
        <v>277</v>
      </c>
      <c r="F63" s="12">
        <v>273</v>
      </c>
      <c r="H63" s="9">
        <v>2700</v>
      </c>
      <c r="I63" s="10" t="s">
        <v>168</v>
      </c>
      <c r="J63" s="11">
        <v>876</v>
      </c>
      <c r="K63" s="11">
        <v>1709</v>
      </c>
      <c r="L63" s="11">
        <v>902</v>
      </c>
      <c r="M63" s="12">
        <v>807</v>
      </c>
      <c r="O63" s="9">
        <v>9500</v>
      </c>
      <c r="P63" s="10" t="s">
        <v>169</v>
      </c>
      <c r="Q63" s="11">
        <v>266</v>
      </c>
      <c r="R63" s="11">
        <v>584</v>
      </c>
      <c r="S63" s="11">
        <v>280</v>
      </c>
      <c r="T63" s="12">
        <v>304</v>
      </c>
    </row>
    <row r="64" spans="1:20" x14ac:dyDescent="0.15">
      <c r="A64" s="9">
        <v>1653</v>
      </c>
      <c r="B64" s="10" t="s">
        <v>170</v>
      </c>
      <c r="C64" s="11">
        <v>207</v>
      </c>
      <c r="D64" s="11">
        <v>558</v>
      </c>
      <c r="E64" s="11">
        <v>273</v>
      </c>
      <c r="F64" s="12">
        <v>285</v>
      </c>
      <c r="H64" s="9">
        <v>2800</v>
      </c>
      <c r="I64" s="10" t="s">
        <v>171</v>
      </c>
      <c r="J64" s="11">
        <v>48</v>
      </c>
      <c r="K64" s="11">
        <v>85</v>
      </c>
      <c r="L64" s="11">
        <v>48</v>
      </c>
      <c r="M64" s="12">
        <v>37</v>
      </c>
      <c r="O64" s="9">
        <v>9600</v>
      </c>
      <c r="P64" s="10" t="s">
        <v>172</v>
      </c>
      <c r="Q64" s="11">
        <v>75</v>
      </c>
      <c r="R64" s="11">
        <v>216</v>
      </c>
      <c r="S64" s="11">
        <v>97</v>
      </c>
      <c r="T64" s="12">
        <v>119</v>
      </c>
    </row>
    <row r="65" spans="1:20" x14ac:dyDescent="0.15">
      <c r="A65" s="9">
        <v>1654</v>
      </c>
      <c r="B65" s="10" t="s">
        <v>173</v>
      </c>
      <c r="C65" s="11">
        <v>120</v>
      </c>
      <c r="D65" s="11">
        <v>369</v>
      </c>
      <c r="E65" s="11">
        <v>192</v>
      </c>
      <c r="F65" s="12">
        <v>177</v>
      </c>
      <c r="H65" s="9">
        <v>2900</v>
      </c>
      <c r="I65" s="10" t="s">
        <v>174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175</v>
      </c>
      <c r="Q65" s="11">
        <v>479</v>
      </c>
      <c r="R65" s="11">
        <v>1123</v>
      </c>
      <c r="S65" s="11">
        <v>581</v>
      </c>
      <c r="T65" s="12">
        <v>542</v>
      </c>
    </row>
    <row r="66" spans="1:20" x14ac:dyDescent="0.15">
      <c r="A66" s="9">
        <v>1701</v>
      </c>
      <c r="B66" s="10" t="s">
        <v>176</v>
      </c>
      <c r="C66" s="11">
        <v>374</v>
      </c>
      <c r="D66" s="11">
        <v>825</v>
      </c>
      <c r="E66" s="11">
        <v>435</v>
      </c>
      <c r="F66" s="12">
        <v>390</v>
      </c>
      <c r="H66" s="9">
        <v>2901</v>
      </c>
      <c r="I66" s="10" t="s">
        <v>177</v>
      </c>
      <c r="J66" s="11">
        <v>241</v>
      </c>
      <c r="K66" s="11">
        <v>602</v>
      </c>
      <c r="L66" s="11">
        <v>299</v>
      </c>
      <c r="M66" s="12">
        <v>303</v>
      </c>
      <c r="O66" s="9">
        <v>9800</v>
      </c>
      <c r="P66" s="10" t="s">
        <v>178</v>
      </c>
      <c r="Q66" s="11">
        <v>156</v>
      </c>
      <c r="R66" s="11">
        <v>404</v>
      </c>
      <c r="S66" s="11">
        <v>201</v>
      </c>
      <c r="T66" s="12">
        <v>203</v>
      </c>
    </row>
    <row r="67" spans="1:20" x14ac:dyDescent="0.15">
      <c r="A67" s="9">
        <v>1702</v>
      </c>
      <c r="B67" s="10" t="s">
        <v>179</v>
      </c>
      <c r="C67" s="11">
        <v>492</v>
      </c>
      <c r="D67" s="11">
        <v>1225</v>
      </c>
      <c r="E67" s="11">
        <v>610</v>
      </c>
      <c r="F67" s="12">
        <v>615</v>
      </c>
      <c r="H67" s="9">
        <v>2902</v>
      </c>
      <c r="I67" s="10" t="s">
        <v>180</v>
      </c>
      <c r="J67" s="11">
        <v>205</v>
      </c>
      <c r="K67" s="11">
        <v>450</v>
      </c>
      <c r="L67" s="11">
        <v>222</v>
      </c>
      <c r="M67" s="12">
        <v>228</v>
      </c>
      <c r="O67" s="9">
        <v>9900</v>
      </c>
      <c r="P67" s="10" t="s">
        <v>181</v>
      </c>
      <c r="Q67" s="11">
        <v>87</v>
      </c>
      <c r="R67" s="11">
        <v>247</v>
      </c>
      <c r="S67" s="11">
        <v>115</v>
      </c>
      <c r="T67" s="12">
        <v>132</v>
      </c>
    </row>
    <row r="68" spans="1:20" x14ac:dyDescent="0.15">
      <c r="A68" s="9">
        <v>1703</v>
      </c>
      <c r="B68" s="10" t="s">
        <v>182</v>
      </c>
      <c r="C68" s="11">
        <v>530</v>
      </c>
      <c r="D68" s="11">
        <v>1200</v>
      </c>
      <c r="E68" s="11">
        <v>587</v>
      </c>
      <c r="F68" s="12">
        <v>613</v>
      </c>
      <c r="H68" s="9">
        <v>2903</v>
      </c>
      <c r="I68" s="10" t="s">
        <v>183</v>
      </c>
      <c r="J68" s="11">
        <v>141</v>
      </c>
      <c r="K68" s="11">
        <v>317</v>
      </c>
      <c r="L68" s="11">
        <v>170</v>
      </c>
      <c r="M68" s="12">
        <v>147</v>
      </c>
      <c r="O68" s="9">
        <v>10000</v>
      </c>
      <c r="P68" s="10" t="s">
        <v>184</v>
      </c>
      <c r="Q68" s="11">
        <v>70</v>
      </c>
      <c r="R68" s="11">
        <v>156</v>
      </c>
      <c r="S68" s="11">
        <v>79</v>
      </c>
      <c r="T68" s="12">
        <v>77</v>
      </c>
    </row>
    <row r="69" spans="1:20" x14ac:dyDescent="0.15">
      <c r="A69" s="9">
        <v>1704</v>
      </c>
      <c r="B69" s="10" t="s">
        <v>185</v>
      </c>
      <c r="C69" s="11">
        <v>435</v>
      </c>
      <c r="D69" s="11">
        <v>1073</v>
      </c>
      <c r="E69" s="11">
        <v>514</v>
      </c>
      <c r="F69" s="12">
        <v>559</v>
      </c>
      <c r="H69" s="9">
        <v>2904</v>
      </c>
      <c r="I69" s="10" t="s">
        <v>186</v>
      </c>
      <c r="J69" s="11">
        <v>131</v>
      </c>
      <c r="K69" s="11">
        <v>350</v>
      </c>
      <c r="L69" s="11">
        <v>178</v>
      </c>
      <c r="M69" s="12">
        <v>172</v>
      </c>
      <c r="O69" s="9">
        <v>10100</v>
      </c>
      <c r="P69" s="10" t="s">
        <v>187</v>
      </c>
      <c r="Q69" s="11">
        <v>100</v>
      </c>
      <c r="R69" s="11">
        <v>229</v>
      </c>
      <c r="S69" s="11">
        <v>118</v>
      </c>
      <c r="T69" s="12">
        <v>111</v>
      </c>
    </row>
    <row r="70" spans="1:20" x14ac:dyDescent="0.15">
      <c r="A70" s="9">
        <v>1705</v>
      </c>
      <c r="B70" s="10" t="s">
        <v>188</v>
      </c>
      <c r="C70" s="11">
        <v>299</v>
      </c>
      <c r="D70" s="11">
        <v>718</v>
      </c>
      <c r="E70" s="11">
        <v>338</v>
      </c>
      <c r="F70" s="12">
        <v>380</v>
      </c>
      <c r="H70" s="9">
        <v>2905</v>
      </c>
      <c r="I70" s="10" t="s">
        <v>189</v>
      </c>
      <c r="J70" s="11">
        <v>70</v>
      </c>
      <c r="K70" s="11">
        <v>191</v>
      </c>
      <c r="L70" s="11">
        <v>90</v>
      </c>
      <c r="M70" s="12">
        <v>101</v>
      </c>
      <c r="O70" s="9">
        <v>10200</v>
      </c>
      <c r="P70" s="10" t="s">
        <v>190</v>
      </c>
      <c r="Q70" s="11">
        <v>22</v>
      </c>
      <c r="R70" s="11">
        <v>50</v>
      </c>
      <c r="S70" s="11">
        <v>29</v>
      </c>
      <c r="T70" s="12">
        <v>21</v>
      </c>
    </row>
    <row r="71" spans="1:20" x14ac:dyDescent="0.15">
      <c r="A71" s="9">
        <v>1706</v>
      </c>
      <c r="B71" s="10" t="s">
        <v>191</v>
      </c>
      <c r="C71" s="11">
        <v>414</v>
      </c>
      <c r="D71" s="11">
        <v>959</v>
      </c>
      <c r="E71" s="11">
        <v>466</v>
      </c>
      <c r="F71" s="12">
        <v>493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180</v>
      </c>
      <c r="R71" s="11">
        <v>494</v>
      </c>
      <c r="S71" s="11">
        <v>242</v>
      </c>
      <c r="T71" s="12">
        <v>252</v>
      </c>
    </row>
    <row r="72" spans="1:20" x14ac:dyDescent="0.15">
      <c r="A72" s="9">
        <v>1707</v>
      </c>
      <c r="B72" s="10" t="s">
        <v>194</v>
      </c>
      <c r="C72" s="11">
        <v>565</v>
      </c>
      <c r="D72" s="11">
        <v>1352</v>
      </c>
      <c r="E72" s="11">
        <v>665</v>
      </c>
      <c r="F72" s="12">
        <v>687</v>
      </c>
      <c r="H72" s="9">
        <v>3001</v>
      </c>
      <c r="I72" s="10" t="s">
        <v>195</v>
      </c>
      <c r="J72" s="11">
        <v>130</v>
      </c>
      <c r="K72" s="11">
        <v>317</v>
      </c>
      <c r="L72" s="11">
        <v>152</v>
      </c>
      <c r="M72" s="12">
        <v>165</v>
      </c>
      <c r="O72" s="9">
        <v>10400</v>
      </c>
      <c r="P72" s="10" t="s">
        <v>196</v>
      </c>
      <c r="Q72" s="11">
        <v>132</v>
      </c>
      <c r="R72" s="11">
        <v>271</v>
      </c>
      <c r="S72" s="11">
        <v>125</v>
      </c>
      <c r="T72" s="12">
        <v>146</v>
      </c>
    </row>
    <row r="73" spans="1:20" x14ac:dyDescent="0.15">
      <c r="A73" s="9">
        <v>1708</v>
      </c>
      <c r="B73" s="10" t="s">
        <v>197</v>
      </c>
      <c r="C73" s="11">
        <v>197</v>
      </c>
      <c r="D73" s="11">
        <v>458</v>
      </c>
      <c r="E73" s="11">
        <v>240</v>
      </c>
      <c r="F73" s="12">
        <v>218</v>
      </c>
      <c r="H73" s="9">
        <v>3002</v>
      </c>
      <c r="I73" s="10" t="s">
        <v>198</v>
      </c>
      <c r="J73" s="11">
        <v>108</v>
      </c>
      <c r="K73" s="11">
        <v>226</v>
      </c>
      <c r="L73" s="11">
        <v>118</v>
      </c>
      <c r="M73" s="12">
        <v>108</v>
      </c>
      <c r="O73" s="9">
        <v>10500</v>
      </c>
      <c r="P73" s="10" t="s">
        <v>199</v>
      </c>
      <c r="Q73" s="11">
        <v>147</v>
      </c>
      <c r="R73" s="11">
        <v>371</v>
      </c>
      <c r="S73" s="11">
        <v>187</v>
      </c>
      <c r="T73" s="12">
        <v>184</v>
      </c>
    </row>
    <row r="74" spans="1:20" x14ac:dyDescent="0.15">
      <c r="A74" s="9"/>
      <c r="B74" s="10"/>
      <c r="C74" s="11" t="s">
        <v>515</v>
      </c>
      <c r="D74" s="11" t="s">
        <v>515</v>
      </c>
      <c r="E74" s="11" t="s">
        <v>515</v>
      </c>
      <c r="F74" s="12" t="s">
        <v>515</v>
      </c>
      <c r="H74" s="9">
        <v>3003</v>
      </c>
      <c r="I74" s="10" t="s">
        <v>200</v>
      </c>
      <c r="J74" s="11">
        <v>164</v>
      </c>
      <c r="K74" s="11">
        <v>395</v>
      </c>
      <c r="L74" s="11">
        <v>190</v>
      </c>
      <c r="M74" s="12">
        <v>205</v>
      </c>
      <c r="O74" s="9">
        <v>10600</v>
      </c>
      <c r="P74" s="10" t="s">
        <v>201</v>
      </c>
      <c r="Q74" s="11">
        <v>69</v>
      </c>
      <c r="R74" s="11">
        <v>193</v>
      </c>
      <c r="S74" s="11">
        <v>88</v>
      </c>
      <c r="T74" s="12">
        <v>105</v>
      </c>
    </row>
    <row r="75" spans="1:20" x14ac:dyDescent="0.15">
      <c r="A75" s="9"/>
      <c r="B75" s="10"/>
      <c r="C75" s="11" t="s">
        <v>515</v>
      </c>
      <c r="D75" s="11" t="s">
        <v>515</v>
      </c>
      <c r="E75" s="11" t="s">
        <v>515</v>
      </c>
      <c r="F75" s="12" t="s">
        <v>515</v>
      </c>
      <c r="H75" s="9">
        <v>3100</v>
      </c>
      <c r="I75" s="10" t="s">
        <v>202</v>
      </c>
      <c r="J75" s="11">
        <v>130</v>
      </c>
      <c r="K75" s="11">
        <v>265</v>
      </c>
      <c r="L75" s="11">
        <v>137</v>
      </c>
      <c r="M75" s="12">
        <v>128</v>
      </c>
      <c r="O75" s="9">
        <v>10700</v>
      </c>
      <c r="P75" s="10" t="s">
        <v>203</v>
      </c>
      <c r="Q75" s="11">
        <v>51</v>
      </c>
      <c r="R75" s="11">
        <v>133</v>
      </c>
      <c r="S75" s="11">
        <v>69</v>
      </c>
      <c r="T75" s="12">
        <v>64</v>
      </c>
    </row>
    <row r="76" spans="1:20" x14ac:dyDescent="0.15">
      <c r="A76" s="9"/>
      <c r="B76" s="10"/>
      <c r="C76" s="11" t="s">
        <v>515</v>
      </c>
      <c r="D76" s="11" t="s">
        <v>515</v>
      </c>
      <c r="E76" s="11" t="s">
        <v>515</v>
      </c>
      <c r="F76" s="12" t="s">
        <v>515</v>
      </c>
      <c r="H76" s="9">
        <v>3200</v>
      </c>
      <c r="I76" s="10" t="s">
        <v>204</v>
      </c>
      <c r="J76" s="11">
        <v>2299</v>
      </c>
      <c r="K76" s="11">
        <v>5019</v>
      </c>
      <c r="L76" s="11">
        <v>2496</v>
      </c>
      <c r="M76" s="12">
        <v>2523</v>
      </c>
      <c r="O76" s="9">
        <v>10801</v>
      </c>
      <c r="P76" s="10" t="s">
        <v>205</v>
      </c>
      <c r="Q76" s="11">
        <v>358</v>
      </c>
      <c r="R76" s="11">
        <v>934</v>
      </c>
      <c r="S76" s="11">
        <v>448</v>
      </c>
      <c r="T76" s="12">
        <v>486</v>
      </c>
    </row>
    <row r="77" spans="1:20" x14ac:dyDescent="0.15">
      <c r="A77" s="9"/>
      <c r="B77" s="10"/>
      <c r="C77" s="11" t="s">
        <v>515</v>
      </c>
      <c r="D77" s="11" t="s">
        <v>515</v>
      </c>
      <c r="E77" s="11" t="s">
        <v>515</v>
      </c>
      <c r="F77" s="12" t="s">
        <v>515</v>
      </c>
      <c r="H77" s="9">
        <v>3300</v>
      </c>
      <c r="I77" s="10" t="s">
        <v>206</v>
      </c>
      <c r="J77" s="11">
        <v>2</v>
      </c>
      <c r="K77" s="11">
        <v>6</v>
      </c>
      <c r="L77" s="11">
        <v>3</v>
      </c>
      <c r="M77" s="12">
        <v>3</v>
      </c>
      <c r="O77" s="9">
        <v>10802</v>
      </c>
      <c r="P77" s="10" t="s">
        <v>207</v>
      </c>
      <c r="Q77" s="11">
        <v>352</v>
      </c>
      <c r="R77" s="11">
        <v>889</v>
      </c>
      <c r="S77" s="11">
        <v>449</v>
      </c>
      <c r="T77" s="12">
        <v>440</v>
      </c>
    </row>
    <row r="78" spans="1:20" x14ac:dyDescent="0.15">
      <c r="A78" s="9"/>
      <c r="B78" s="10"/>
      <c r="C78" s="11" t="s">
        <v>515</v>
      </c>
      <c r="D78" s="11" t="s">
        <v>515</v>
      </c>
      <c r="E78" s="11" t="s">
        <v>515</v>
      </c>
      <c r="F78" s="12" t="s">
        <v>515</v>
      </c>
      <c r="H78" s="9">
        <v>3301</v>
      </c>
      <c r="I78" s="10" t="s">
        <v>208</v>
      </c>
      <c r="J78" s="11">
        <v>74</v>
      </c>
      <c r="K78" s="11">
        <v>163</v>
      </c>
      <c r="L78" s="11">
        <v>86</v>
      </c>
      <c r="M78" s="12">
        <v>77</v>
      </c>
      <c r="O78" s="9">
        <v>10803</v>
      </c>
      <c r="P78" s="10" t="s">
        <v>209</v>
      </c>
      <c r="Q78" s="11">
        <v>659</v>
      </c>
      <c r="R78" s="11">
        <v>1542</v>
      </c>
      <c r="S78" s="11">
        <v>765</v>
      </c>
      <c r="T78" s="12">
        <v>777</v>
      </c>
    </row>
    <row r="79" spans="1:20" x14ac:dyDescent="0.15">
      <c r="A79" s="9"/>
      <c r="B79" s="10"/>
      <c r="C79" s="11" t="s">
        <v>515</v>
      </c>
      <c r="D79" s="11" t="s">
        <v>515</v>
      </c>
      <c r="E79" s="11" t="s">
        <v>515</v>
      </c>
      <c r="F79" s="12" t="s">
        <v>515</v>
      </c>
      <c r="H79" s="9">
        <v>3302</v>
      </c>
      <c r="I79" s="10" t="s">
        <v>210</v>
      </c>
      <c r="J79" s="11">
        <v>352</v>
      </c>
      <c r="K79" s="11">
        <v>799</v>
      </c>
      <c r="L79" s="11">
        <v>410</v>
      </c>
      <c r="M79" s="12">
        <v>389</v>
      </c>
      <c r="O79" s="9">
        <v>10804</v>
      </c>
      <c r="P79" s="10" t="s">
        <v>211</v>
      </c>
      <c r="Q79" s="11">
        <v>644</v>
      </c>
      <c r="R79" s="11">
        <v>1552</v>
      </c>
      <c r="S79" s="11">
        <v>777</v>
      </c>
      <c r="T79" s="12">
        <v>775</v>
      </c>
    </row>
    <row r="80" spans="1:20" x14ac:dyDescent="0.15">
      <c r="A80" s="9"/>
      <c r="B80" s="10"/>
      <c r="C80" s="11" t="s">
        <v>515</v>
      </c>
      <c r="D80" s="11" t="s">
        <v>515</v>
      </c>
      <c r="E80" s="11" t="s">
        <v>515</v>
      </c>
      <c r="F80" s="12" t="s">
        <v>515</v>
      </c>
      <c r="H80" s="9">
        <v>3400</v>
      </c>
      <c r="I80" s="10" t="s">
        <v>212</v>
      </c>
      <c r="J80" s="11">
        <v>461</v>
      </c>
      <c r="K80" s="11">
        <v>977</v>
      </c>
      <c r="L80" s="11">
        <v>485</v>
      </c>
      <c r="M80" s="12">
        <v>492</v>
      </c>
      <c r="O80" s="9">
        <v>10805</v>
      </c>
      <c r="P80" s="10" t="s">
        <v>213</v>
      </c>
      <c r="Q80" s="11">
        <v>541</v>
      </c>
      <c r="R80" s="11">
        <v>1338</v>
      </c>
      <c r="S80" s="11">
        <v>670</v>
      </c>
      <c r="T80" s="12">
        <v>668</v>
      </c>
    </row>
    <row r="81" spans="1:20" x14ac:dyDescent="0.15">
      <c r="A81" s="9"/>
      <c r="B81" s="10"/>
      <c r="C81" s="11" t="s">
        <v>515</v>
      </c>
      <c r="D81" s="11" t="s">
        <v>515</v>
      </c>
      <c r="E81" s="11" t="s">
        <v>515</v>
      </c>
      <c r="F81" s="12" t="s">
        <v>515</v>
      </c>
      <c r="H81" s="9">
        <v>3500</v>
      </c>
      <c r="I81" s="10" t="s">
        <v>214</v>
      </c>
      <c r="J81" s="11">
        <v>1147</v>
      </c>
      <c r="K81" s="11">
        <v>2561</v>
      </c>
      <c r="L81" s="11">
        <v>1348</v>
      </c>
      <c r="M81" s="12">
        <v>1213</v>
      </c>
      <c r="O81" s="9"/>
      <c r="P81" s="10"/>
      <c r="Q81" s="11" t="s">
        <v>515</v>
      </c>
      <c r="R81" s="11" t="s">
        <v>515</v>
      </c>
      <c r="S81" s="11" t="s">
        <v>515</v>
      </c>
      <c r="T81" s="12" t="s">
        <v>515</v>
      </c>
    </row>
    <row r="82" spans="1:20" x14ac:dyDescent="0.15">
      <c r="A82" s="9"/>
      <c r="B82" s="10"/>
      <c r="C82" s="11" t="s">
        <v>515</v>
      </c>
      <c r="D82" s="11" t="s">
        <v>515</v>
      </c>
      <c r="E82" s="11" t="s">
        <v>515</v>
      </c>
      <c r="F82" s="12" t="s">
        <v>515</v>
      </c>
      <c r="H82" s="9">
        <v>3600</v>
      </c>
      <c r="I82" s="10" t="s">
        <v>215</v>
      </c>
      <c r="J82" s="11">
        <v>2404</v>
      </c>
      <c r="K82" s="11">
        <v>5697</v>
      </c>
      <c r="L82" s="11">
        <v>2705</v>
      </c>
      <c r="M82" s="12">
        <v>2992</v>
      </c>
      <c r="O82" s="9"/>
      <c r="P82" s="10"/>
      <c r="Q82" s="11" t="s">
        <v>515</v>
      </c>
      <c r="R82" s="11" t="s">
        <v>515</v>
      </c>
      <c r="S82" s="11" t="s">
        <v>515</v>
      </c>
      <c r="T82" s="12" t="s">
        <v>515</v>
      </c>
    </row>
    <row r="83" spans="1:20" x14ac:dyDescent="0.15">
      <c r="A83" s="9"/>
      <c r="B83" s="10"/>
      <c r="C83" s="11" t="s">
        <v>515</v>
      </c>
      <c r="D83" s="11" t="s">
        <v>515</v>
      </c>
      <c r="E83" s="11" t="s">
        <v>515</v>
      </c>
      <c r="F83" s="12" t="s">
        <v>515</v>
      </c>
      <c r="H83" s="9">
        <v>3700</v>
      </c>
      <c r="I83" s="10" t="s">
        <v>216</v>
      </c>
      <c r="J83" s="11">
        <v>1087</v>
      </c>
      <c r="K83" s="11">
        <v>2514</v>
      </c>
      <c r="L83" s="11">
        <v>1305</v>
      </c>
      <c r="M83" s="12">
        <v>1209</v>
      </c>
      <c r="O83" s="9"/>
      <c r="P83" s="10"/>
      <c r="Q83" s="11" t="s">
        <v>515</v>
      </c>
      <c r="R83" s="11" t="s">
        <v>515</v>
      </c>
      <c r="S83" s="11" t="s">
        <v>515</v>
      </c>
      <c r="T83" s="12" t="s">
        <v>515</v>
      </c>
    </row>
    <row r="84" spans="1:20" x14ac:dyDescent="0.15">
      <c r="A84" s="9"/>
      <c r="B84" s="10"/>
      <c r="C84" s="11" t="s">
        <v>515</v>
      </c>
      <c r="D84" s="11" t="s">
        <v>515</v>
      </c>
      <c r="E84" s="11" t="s">
        <v>515</v>
      </c>
      <c r="F84" s="12" t="s">
        <v>515</v>
      </c>
      <c r="H84" s="9">
        <v>3800</v>
      </c>
      <c r="I84" s="10" t="s">
        <v>217</v>
      </c>
      <c r="J84" s="11">
        <v>486</v>
      </c>
      <c r="K84" s="11">
        <v>1182</v>
      </c>
      <c r="L84" s="11">
        <v>572</v>
      </c>
      <c r="M84" s="12">
        <v>610</v>
      </c>
      <c r="O84" s="9"/>
      <c r="P84" s="10"/>
      <c r="Q84" s="11" t="s">
        <v>515</v>
      </c>
      <c r="R84" s="11" t="s">
        <v>515</v>
      </c>
      <c r="S84" s="11" t="s">
        <v>515</v>
      </c>
      <c r="T84" s="12" t="s">
        <v>515</v>
      </c>
    </row>
    <row r="85" spans="1:20" x14ac:dyDescent="0.15">
      <c r="A85" s="9"/>
      <c r="B85" s="10"/>
      <c r="C85" s="11" t="s">
        <v>515</v>
      </c>
      <c r="D85" s="11" t="s">
        <v>515</v>
      </c>
      <c r="E85" s="11" t="s">
        <v>515</v>
      </c>
      <c r="F85" s="12" t="s">
        <v>515</v>
      </c>
      <c r="H85" s="9">
        <v>3900</v>
      </c>
      <c r="I85" s="10" t="s">
        <v>218</v>
      </c>
      <c r="J85" s="11">
        <v>1961</v>
      </c>
      <c r="K85" s="11">
        <v>4447</v>
      </c>
      <c r="L85" s="11">
        <v>2300</v>
      </c>
      <c r="M85" s="12">
        <v>2147</v>
      </c>
      <c r="O85" s="9"/>
      <c r="P85" s="10"/>
      <c r="Q85" s="11" t="s">
        <v>515</v>
      </c>
      <c r="R85" s="11" t="s">
        <v>515</v>
      </c>
      <c r="S85" s="11" t="s">
        <v>515</v>
      </c>
      <c r="T85" s="12" t="s">
        <v>515</v>
      </c>
    </row>
    <row r="86" spans="1:20" x14ac:dyDescent="0.15">
      <c r="A86" s="9"/>
      <c r="B86" s="10"/>
      <c r="C86" s="11" t="s">
        <v>515</v>
      </c>
      <c r="D86" s="11" t="s">
        <v>515</v>
      </c>
      <c r="E86" s="11" t="s">
        <v>515</v>
      </c>
      <c r="F86" s="12" t="s">
        <v>515</v>
      </c>
      <c r="H86" s="9">
        <v>4201</v>
      </c>
      <c r="I86" s="10" t="s">
        <v>219</v>
      </c>
      <c r="J86" s="11">
        <v>497</v>
      </c>
      <c r="K86" s="11">
        <v>981</v>
      </c>
      <c r="L86" s="11">
        <v>513</v>
      </c>
      <c r="M86" s="12">
        <v>468</v>
      </c>
      <c r="O86" s="9"/>
      <c r="P86" s="10"/>
      <c r="Q86" s="11" t="s">
        <v>515</v>
      </c>
      <c r="R86" s="11" t="s">
        <v>515</v>
      </c>
      <c r="S86" s="11" t="s">
        <v>515</v>
      </c>
      <c r="T86" s="12" t="s">
        <v>515</v>
      </c>
    </row>
    <row r="87" spans="1:20" x14ac:dyDescent="0.15">
      <c r="A87" s="9"/>
      <c r="B87" s="10"/>
      <c r="C87" s="11" t="s">
        <v>515</v>
      </c>
      <c r="D87" s="11" t="s">
        <v>515</v>
      </c>
      <c r="E87" s="11" t="s">
        <v>515</v>
      </c>
      <c r="F87" s="12" t="s">
        <v>515</v>
      </c>
      <c r="H87" s="9">
        <v>4202</v>
      </c>
      <c r="I87" s="10" t="s">
        <v>220</v>
      </c>
      <c r="J87" s="11">
        <v>343</v>
      </c>
      <c r="K87" s="11">
        <v>746</v>
      </c>
      <c r="L87" s="11">
        <v>357</v>
      </c>
      <c r="M87" s="12">
        <v>389</v>
      </c>
      <c r="O87" s="9"/>
      <c r="P87" s="10"/>
      <c r="Q87" s="11" t="s">
        <v>515</v>
      </c>
      <c r="R87" s="11" t="s">
        <v>515</v>
      </c>
      <c r="S87" s="11" t="s">
        <v>515</v>
      </c>
      <c r="T87" s="12" t="s">
        <v>515</v>
      </c>
    </row>
    <row r="88" spans="1:20" x14ac:dyDescent="0.15">
      <c r="A88" s="9"/>
      <c r="B88" s="10"/>
      <c r="C88" s="11" t="s">
        <v>515</v>
      </c>
      <c r="D88" s="11" t="s">
        <v>515</v>
      </c>
      <c r="E88" s="11" t="s">
        <v>515</v>
      </c>
      <c r="F88" s="12" t="s">
        <v>515</v>
      </c>
      <c r="H88" s="9">
        <v>4203</v>
      </c>
      <c r="I88" s="10" t="s">
        <v>221</v>
      </c>
      <c r="J88" s="11">
        <v>324</v>
      </c>
      <c r="K88" s="11">
        <v>686</v>
      </c>
      <c r="L88" s="11">
        <v>317</v>
      </c>
      <c r="M88" s="12">
        <v>369</v>
      </c>
      <c r="O88" s="9"/>
      <c r="P88" s="10"/>
      <c r="Q88" s="11" t="s">
        <v>515</v>
      </c>
      <c r="R88" s="11" t="s">
        <v>515</v>
      </c>
      <c r="S88" s="11" t="s">
        <v>515</v>
      </c>
      <c r="T88" s="12" t="s">
        <v>515</v>
      </c>
    </row>
    <row r="89" spans="1:20" x14ac:dyDescent="0.15">
      <c r="A89" s="9"/>
      <c r="B89" s="10"/>
      <c r="C89" s="11" t="s">
        <v>515</v>
      </c>
      <c r="D89" s="11" t="s">
        <v>515</v>
      </c>
      <c r="E89" s="11" t="s">
        <v>515</v>
      </c>
      <c r="F89" s="12" t="s">
        <v>515</v>
      </c>
      <c r="H89" s="9">
        <v>4204</v>
      </c>
      <c r="I89" s="10" t="s">
        <v>222</v>
      </c>
      <c r="J89" s="11">
        <v>355</v>
      </c>
      <c r="K89" s="11">
        <v>763</v>
      </c>
      <c r="L89" s="11">
        <v>360</v>
      </c>
      <c r="M89" s="12">
        <v>403</v>
      </c>
      <c r="O89" s="9"/>
      <c r="P89" s="10"/>
      <c r="Q89" s="11" t="s">
        <v>515</v>
      </c>
      <c r="R89" s="11" t="s">
        <v>515</v>
      </c>
      <c r="S89" s="11" t="s">
        <v>515</v>
      </c>
      <c r="T89" s="12" t="s">
        <v>515</v>
      </c>
    </row>
    <row r="90" spans="1:20" x14ac:dyDescent="0.15">
      <c r="A90" s="9"/>
      <c r="B90" s="10"/>
      <c r="C90" s="11" t="s">
        <v>515</v>
      </c>
      <c r="D90" s="11" t="s">
        <v>515</v>
      </c>
      <c r="E90" s="11" t="s">
        <v>515</v>
      </c>
      <c r="F90" s="12" t="s">
        <v>515</v>
      </c>
      <c r="H90" s="9">
        <v>4205</v>
      </c>
      <c r="I90" s="10" t="s">
        <v>223</v>
      </c>
      <c r="J90" s="11">
        <v>239</v>
      </c>
      <c r="K90" s="11">
        <v>581</v>
      </c>
      <c r="L90" s="11">
        <v>290</v>
      </c>
      <c r="M90" s="12">
        <v>291</v>
      </c>
      <c r="O90" s="9"/>
      <c r="P90" s="37"/>
      <c r="Q90" s="38" t="s">
        <v>515</v>
      </c>
      <c r="R90" s="38" t="s">
        <v>515</v>
      </c>
      <c r="S90" s="38" t="s">
        <v>515</v>
      </c>
      <c r="T90" s="12" t="s">
        <v>515</v>
      </c>
    </row>
    <row r="91" spans="1:20" x14ac:dyDescent="0.15">
      <c r="A91" s="9"/>
      <c r="B91" s="10"/>
      <c r="C91" s="11" t="s">
        <v>515</v>
      </c>
      <c r="D91" s="11" t="s">
        <v>515</v>
      </c>
      <c r="E91" s="11" t="s">
        <v>515</v>
      </c>
      <c r="F91" s="12" t="s">
        <v>515</v>
      </c>
      <c r="H91" s="9">
        <v>4206</v>
      </c>
      <c r="I91" s="10" t="s">
        <v>224</v>
      </c>
      <c r="J91" s="11">
        <v>293</v>
      </c>
      <c r="K91" s="11">
        <v>687</v>
      </c>
      <c r="L91" s="11">
        <v>347</v>
      </c>
      <c r="M91" s="12">
        <v>340</v>
      </c>
      <c r="O91" s="9"/>
      <c r="P91" s="37"/>
      <c r="Q91" s="38" t="s">
        <v>515</v>
      </c>
      <c r="R91" s="38" t="s">
        <v>515</v>
      </c>
      <c r="S91" s="38" t="s">
        <v>515</v>
      </c>
      <c r="T91" s="12" t="s">
        <v>515</v>
      </c>
    </row>
    <row r="92" spans="1:20" x14ac:dyDescent="0.15">
      <c r="A92" s="9"/>
      <c r="B92" s="10"/>
      <c r="C92" s="11" t="s">
        <v>515</v>
      </c>
      <c r="D92" s="11" t="s">
        <v>515</v>
      </c>
      <c r="E92" s="11" t="s">
        <v>515</v>
      </c>
      <c r="F92" s="12" t="s">
        <v>515</v>
      </c>
      <c r="H92" s="9">
        <v>4207</v>
      </c>
      <c r="I92" s="10" t="s">
        <v>225</v>
      </c>
      <c r="J92" s="11">
        <v>77</v>
      </c>
      <c r="K92" s="11">
        <v>184</v>
      </c>
      <c r="L92" s="11">
        <v>88</v>
      </c>
      <c r="M92" s="12">
        <v>96</v>
      </c>
      <c r="O92" s="9"/>
      <c r="P92" s="10"/>
      <c r="Q92" s="11" t="s">
        <v>515</v>
      </c>
      <c r="R92" s="11" t="s">
        <v>515</v>
      </c>
      <c r="S92" s="11" t="s">
        <v>515</v>
      </c>
      <c r="T92" s="12" t="s">
        <v>515</v>
      </c>
    </row>
    <row r="93" spans="1:20" x14ac:dyDescent="0.15">
      <c r="A93" s="9"/>
      <c r="B93" s="10"/>
      <c r="C93" s="11" t="s">
        <v>515</v>
      </c>
      <c r="D93" s="11" t="s">
        <v>515</v>
      </c>
      <c r="E93" s="11" t="s">
        <v>515</v>
      </c>
      <c r="F93" s="12" t="s">
        <v>515</v>
      </c>
      <c r="H93" s="9"/>
      <c r="I93" s="10"/>
      <c r="J93" s="11" t="s">
        <v>515</v>
      </c>
      <c r="K93" s="11" t="s">
        <v>515</v>
      </c>
      <c r="L93" s="11" t="s">
        <v>515</v>
      </c>
      <c r="M93" s="12" t="s">
        <v>515</v>
      </c>
      <c r="O93" s="9"/>
      <c r="P93" s="10"/>
      <c r="Q93" s="11" t="s">
        <v>515</v>
      </c>
      <c r="R93" s="11" t="s">
        <v>515</v>
      </c>
      <c r="S93" s="11" t="s">
        <v>515</v>
      </c>
      <c r="T93" s="12" t="s">
        <v>515</v>
      </c>
    </row>
    <row r="94" spans="1:20" x14ac:dyDescent="0.15">
      <c r="A94" s="9"/>
      <c r="B94" s="10"/>
      <c r="C94" s="11" t="s">
        <v>515</v>
      </c>
      <c r="D94" s="11" t="s">
        <v>515</v>
      </c>
      <c r="E94" s="11" t="s">
        <v>515</v>
      </c>
      <c r="F94" s="12" t="s">
        <v>515</v>
      </c>
      <c r="H94" s="9"/>
      <c r="I94" s="10"/>
      <c r="J94" s="11" t="s">
        <v>515</v>
      </c>
      <c r="K94" s="11" t="s">
        <v>515</v>
      </c>
      <c r="L94" s="11" t="s">
        <v>515</v>
      </c>
      <c r="M94" s="12" t="s">
        <v>515</v>
      </c>
      <c r="O94" s="9"/>
      <c r="P94" s="10"/>
      <c r="Q94" s="11" t="s">
        <v>515</v>
      </c>
      <c r="R94" s="11" t="s">
        <v>515</v>
      </c>
      <c r="S94" s="11" t="s">
        <v>515</v>
      </c>
      <c r="T94" s="12" t="s">
        <v>515</v>
      </c>
    </row>
    <row r="95" spans="1:20" x14ac:dyDescent="0.15">
      <c r="A95" s="9"/>
      <c r="B95" s="10"/>
      <c r="C95" s="11" t="s">
        <v>515</v>
      </c>
      <c r="D95" s="11" t="s">
        <v>515</v>
      </c>
      <c r="E95" s="11" t="s">
        <v>515</v>
      </c>
      <c r="F95" s="12" t="s">
        <v>515</v>
      </c>
      <c r="H95" s="9"/>
      <c r="I95" s="10"/>
      <c r="J95" s="11" t="s">
        <v>515</v>
      </c>
      <c r="K95" s="11" t="s">
        <v>515</v>
      </c>
      <c r="L95" s="11" t="s">
        <v>515</v>
      </c>
      <c r="M95" s="12" t="s">
        <v>515</v>
      </c>
      <c r="O95" s="9"/>
      <c r="P95" s="10"/>
      <c r="Q95" s="11" t="s">
        <v>515</v>
      </c>
      <c r="R95" s="11" t="s">
        <v>515</v>
      </c>
      <c r="S95" s="11" t="s">
        <v>515</v>
      </c>
      <c r="T95" s="12" t="s">
        <v>515</v>
      </c>
    </row>
    <row r="96" spans="1:20" x14ac:dyDescent="0.15">
      <c r="A96" s="9"/>
      <c r="B96" s="10"/>
      <c r="C96" s="11" t="s">
        <v>515</v>
      </c>
      <c r="D96" s="11" t="s">
        <v>515</v>
      </c>
      <c r="E96" s="11" t="s">
        <v>515</v>
      </c>
      <c r="F96" s="12" t="s">
        <v>515</v>
      </c>
      <c r="H96" s="9"/>
      <c r="I96" s="10"/>
      <c r="J96" s="11" t="s">
        <v>515</v>
      </c>
      <c r="K96" s="11" t="s">
        <v>515</v>
      </c>
      <c r="L96" s="11" t="s">
        <v>515</v>
      </c>
      <c r="M96" s="12" t="s">
        <v>515</v>
      </c>
      <c r="O96" s="9"/>
      <c r="P96" s="10"/>
      <c r="Q96" s="11" t="s">
        <v>515</v>
      </c>
      <c r="R96" s="11" t="s">
        <v>515</v>
      </c>
      <c r="S96" s="11" t="s">
        <v>515</v>
      </c>
      <c r="T96" s="12" t="s">
        <v>515</v>
      </c>
    </row>
    <row r="97" spans="1:20" x14ac:dyDescent="0.15">
      <c r="A97" s="13"/>
      <c r="B97" s="14"/>
      <c r="C97" s="15" t="s">
        <v>515</v>
      </c>
      <c r="D97" s="15" t="s">
        <v>515</v>
      </c>
      <c r="E97" s="15" t="s">
        <v>515</v>
      </c>
      <c r="F97" s="16" t="s">
        <v>515</v>
      </c>
      <c r="H97" s="13"/>
      <c r="I97" s="14"/>
      <c r="J97" s="15" t="s">
        <v>515</v>
      </c>
      <c r="K97" s="15" t="s">
        <v>515</v>
      </c>
      <c r="L97" s="15" t="s">
        <v>515</v>
      </c>
      <c r="M97" s="16" t="s">
        <v>515</v>
      </c>
      <c r="O97" s="13"/>
      <c r="P97" s="14"/>
      <c r="Q97" s="15" t="s">
        <v>515</v>
      </c>
      <c r="R97" s="15" t="s">
        <v>515</v>
      </c>
      <c r="S97" s="15" t="s">
        <v>515</v>
      </c>
      <c r="T97" s="16" t="s">
        <v>515</v>
      </c>
    </row>
    <row r="98" spans="1:20" ht="13.5" customHeight="1" x14ac:dyDescent="0.15">
      <c r="A98" s="40" t="s">
        <v>226</v>
      </c>
      <c r="B98" s="41"/>
      <c r="C98" s="19">
        <v>13828</v>
      </c>
      <c r="D98" s="19">
        <v>29980</v>
      </c>
      <c r="E98" s="19">
        <v>15607</v>
      </c>
      <c r="F98" s="20">
        <v>14373</v>
      </c>
      <c r="H98" s="40" t="s">
        <v>227</v>
      </c>
      <c r="I98" s="41"/>
      <c r="J98" s="19">
        <v>24395</v>
      </c>
      <c r="K98" s="19">
        <v>52847</v>
      </c>
      <c r="L98" s="19">
        <v>27138</v>
      </c>
      <c r="M98" s="20">
        <v>25709</v>
      </c>
      <c r="O98" s="40" t="s">
        <v>228</v>
      </c>
      <c r="P98" s="41"/>
      <c r="Q98" s="19">
        <v>6147</v>
      </c>
      <c r="R98" s="19">
        <v>15038</v>
      </c>
      <c r="S98" s="19">
        <v>7546</v>
      </c>
      <c r="T98" s="20">
        <v>7492</v>
      </c>
    </row>
    <row r="99" spans="1:20" ht="14.25" x14ac:dyDescent="0.15">
      <c r="A99" s="39">
        <v>42064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69</v>
      </c>
      <c r="D101" s="11">
        <v>170</v>
      </c>
      <c r="E101" s="11">
        <v>81</v>
      </c>
      <c r="F101" s="12">
        <v>89</v>
      </c>
      <c r="H101" s="9">
        <v>4001</v>
      </c>
      <c r="I101" s="10" t="s">
        <v>231</v>
      </c>
      <c r="J101" s="11">
        <v>407</v>
      </c>
      <c r="K101" s="11">
        <v>1155</v>
      </c>
      <c r="L101" s="11">
        <v>581</v>
      </c>
      <c r="M101" s="12">
        <v>574</v>
      </c>
      <c r="O101" s="9">
        <v>13400</v>
      </c>
      <c r="P101" s="10" t="s">
        <v>232</v>
      </c>
      <c r="Q101" s="11">
        <v>20</v>
      </c>
      <c r="R101" s="11">
        <v>40</v>
      </c>
      <c r="S101" s="11">
        <v>22</v>
      </c>
      <c r="T101" s="12">
        <v>18</v>
      </c>
    </row>
    <row r="102" spans="1:20" x14ac:dyDescent="0.15">
      <c r="A102" s="9">
        <v>11000</v>
      </c>
      <c r="B102" s="10" t="s">
        <v>233</v>
      </c>
      <c r="C102" s="11">
        <v>987</v>
      </c>
      <c r="D102" s="11">
        <v>2213</v>
      </c>
      <c r="E102" s="11">
        <v>1140</v>
      </c>
      <c r="F102" s="12">
        <v>1073</v>
      </c>
      <c r="H102" s="9">
        <v>4002</v>
      </c>
      <c r="I102" s="10" t="s">
        <v>234</v>
      </c>
      <c r="J102" s="11">
        <v>615</v>
      </c>
      <c r="K102" s="11">
        <v>1212</v>
      </c>
      <c r="L102" s="11">
        <v>601</v>
      </c>
      <c r="M102" s="12">
        <v>611</v>
      </c>
      <c r="O102" s="9">
        <v>13500</v>
      </c>
      <c r="P102" s="10" t="s">
        <v>235</v>
      </c>
      <c r="Q102" s="11">
        <v>1169</v>
      </c>
      <c r="R102" s="11">
        <v>2761</v>
      </c>
      <c r="S102" s="11">
        <v>1440</v>
      </c>
      <c r="T102" s="12">
        <v>1321</v>
      </c>
    </row>
    <row r="103" spans="1:20" x14ac:dyDescent="0.15">
      <c r="A103" s="9">
        <v>11051</v>
      </c>
      <c r="B103" s="10" t="s">
        <v>236</v>
      </c>
      <c r="C103" s="11">
        <v>186</v>
      </c>
      <c r="D103" s="11">
        <v>494</v>
      </c>
      <c r="E103" s="11">
        <v>250</v>
      </c>
      <c r="F103" s="12">
        <v>244</v>
      </c>
      <c r="H103" s="9">
        <v>4003</v>
      </c>
      <c r="I103" s="10" t="s">
        <v>237</v>
      </c>
      <c r="J103" s="11">
        <v>984</v>
      </c>
      <c r="K103" s="11">
        <v>2438</v>
      </c>
      <c r="L103" s="11">
        <v>1296</v>
      </c>
      <c r="M103" s="12">
        <v>1142</v>
      </c>
      <c r="O103" s="9">
        <v>13600</v>
      </c>
      <c r="P103" s="10" t="s">
        <v>238</v>
      </c>
      <c r="Q103" s="11">
        <v>777</v>
      </c>
      <c r="R103" s="11">
        <v>1874</v>
      </c>
      <c r="S103" s="11">
        <v>942</v>
      </c>
      <c r="T103" s="12">
        <v>932</v>
      </c>
    </row>
    <row r="104" spans="1:20" x14ac:dyDescent="0.15">
      <c r="A104" s="9">
        <v>11052</v>
      </c>
      <c r="B104" s="10" t="s">
        <v>239</v>
      </c>
      <c r="C104" s="11">
        <v>113</v>
      </c>
      <c r="D104" s="11">
        <v>281</v>
      </c>
      <c r="E104" s="11">
        <v>147</v>
      </c>
      <c r="F104" s="12">
        <v>134</v>
      </c>
      <c r="H104" s="9">
        <v>4004</v>
      </c>
      <c r="I104" s="10" t="s">
        <v>240</v>
      </c>
      <c r="J104" s="11">
        <v>902</v>
      </c>
      <c r="K104" s="11">
        <v>2207</v>
      </c>
      <c r="L104" s="11">
        <v>1203</v>
      </c>
      <c r="M104" s="12">
        <v>1004</v>
      </c>
      <c r="O104" s="9">
        <v>13700</v>
      </c>
      <c r="P104" s="10" t="s">
        <v>241</v>
      </c>
      <c r="Q104" s="11">
        <v>1341</v>
      </c>
      <c r="R104" s="11">
        <v>3100</v>
      </c>
      <c r="S104" s="11">
        <v>1543</v>
      </c>
      <c r="T104" s="12">
        <v>1557</v>
      </c>
    </row>
    <row r="105" spans="1:20" x14ac:dyDescent="0.15">
      <c r="A105" s="9">
        <v>11053</v>
      </c>
      <c r="B105" s="10" t="s">
        <v>242</v>
      </c>
      <c r="C105" s="11">
        <v>232</v>
      </c>
      <c r="D105" s="11">
        <v>635</v>
      </c>
      <c r="E105" s="11">
        <v>329</v>
      </c>
      <c r="F105" s="12">
        <v>306</v>
      </c>
      <c r="H105" s="9">
        <v>4005</v>
      </c>
      <c r="I105" s="10" t="s">
        <v>243</v>
      </c>
      <c r="J105" s="11">
        <v>270</v>
      </c>
      <c r="K105" s="11">
        <v>551</v>
      </c>
      <c r="L105" s="11">
        <v>297</v>
      </c>
      <c r="M105" s="12">
        <v>254</v>
      </c>
      <c r="O105" s="9">
        <v>13800</v>
      </c>
      <c r="P105" s="10" t="s">
        <v>244</v>
      </c>
      <c r="Q105" s="11">
        <v>65</v>
      </c>
      <c r="R105" s="11">
        <v>150</v>
      </c>
      <c r="S105" s="11">
        <v>83</v>
      </c>
      <c r="T105" s="12">
        <v>67</v>
      </c>
    </row>
    <row r="106" spans="1:20" x14ac:dyDescent="0.15">
      <c r="A106" s="9">
        <v>11100</v>
      </c>
      <c r="B106" s="10" t="s">
        <v>245</v>
      </c>
      <c r="C106" s="11">
        <v>156</v>
      </c>
      <c r="D106" s="11">
        <v>402</v>
      </c>
      <c r="E106" s="11">
        <v>189</v>
      </c>
      <c r="F106" s="12">
        <v>213</v>
      </c>
      <c r="H106" s="9">
        <v>4101</v>
      </c>
      <c r="I106" s="10" t="s">
        <v>246</v>
      </c>
      <c r="J106" s="11">
        <v>365</v>
      </c>
      <c r="K106" s="11">
        <v>969</v>
      </c>
      <c r="L106" s="11">
        <v>482</v>
      </c>
      <c r="M106" s="12">
        <v>487</v>
      </c>
      <c r="O106" s="9">
        <v>13900</v>
      </c>
      <c r="P106" s="10" t="s">
        <v>247</v>
      </c>
      <c r="Q106" s="11">
        <v>428</v>
      </c>
      <c r="R106" s="11">
        <v>1015</v>
      </c>
      <c r="S106" s="11">
        <v>507</v>
      </c>
      <c r="T106" s="12">
        <v>508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295</v>
      </c>
      <c r="E107" s="11">
        <v>150</v>
      </c>
      <c r="F107" s="12">
        <v>145</v>
      </c>
      <c r="H107" s="9">
        <v>4102</v>
      </c>
      <c r="I107" s="10" t="s">
        <v>249</v>
      </c>
      <c r="J107" s="11">
        <v>391</v>
      </c>
      <c r="K107" s="11">
        <v>1180</v>
      </c>
      <c r="L107" s="11">
        <v>589</v>
      </c>
      <c r="M107" s="12">
        <v>591</v>
      </c>
      <c r="O107" s="9">
        <v>14000</v>
      </c>
      <c r="P107" s="10" t="s">
        <v>250</v>
      </c>
      <c r="Q107" s="11">
        <v>101</v>
      </c>
      <c r="R107" s="11">
        <v>249</v>
      </c>
      <c r="S107" s="11">
        <v>126</v>
      </c>
      <c r="T107" s="12">
        <v>123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215</v>
      </c>
      <c r="E108" s="11">
        <v>111</v>
      </c>
      <c r="F108" s="12">
        <v>104</v>
      </c>
      <c r="H108" s="9">
        <v>4103</v>
      </c>
      <c r="I108" s="10" t="s">
        <v>252</v>
      </c>
      <c r="J108" s="11">
        <v>586</v>
      </c>
      <c r="K108" s="11">
        <v>1158</v>
      </c>
      <c r="L108" s="11">
        <v>689</v>
      </c>
      <c r="M108" s="12">
        <v>469</v>
      </c>
      <c r="O108" s="9">
        <v>14100</v>
      </c>
      <c r="P108" s="10" t="s">
        <v>253</v>
      </c>
      <c r="Q108" s="11">
        <v>223</v>
      </c>
      <c r="R108" s="11">
        <v>567</v>
      </c>
      <c r="S108" s="11">
        <v>295</v>
      </c>
      <c r="T108" s="12">
        <v>272</v>
      </c>
    </row>
    <row r="109" spans="1:20" x14ac:dyDescent="0.15">
      <c r="A109" s="9">
        <v>11400</v>
      </c>
      <c r="B109" s="10" t="s">
        <v>254</v>
      </c>
      <c r="C109" s="11">
        <v>56</v>
      </c>
      <c r="D109" s="11">
        <v>144</v>
      </c>
      <c r="E109" s="11">
        <v>76</v>
      </c>
      <c r="F109" s="12">
        <v>68</v>
      </c>
      <c r="H109" s="9">
        <v>4104</v>
      </c>
      <c r="I109" s="10" t="s">
        <v>255</v>
      </c>
      <c r="J109" s="11">
        <v>338</v>
      </c>
      <c r="K109" s="11">
        <v>809</v>
      </c>
      <c r="L109" s="11">
        <v>387</v>
      </c>
      <c r="M109" s="12">
        <v>422</v>
      </c>
      <c r="O109" s="9">
        <v>14200</v>
      </c>
      <c r="P109" s="10" t="s">
        <v>256</v>
      </c>
      <c r="Q109" s="11">
        <v>789</v>
      </c>
      <c r="R109" s="11">
        <v>1851</v>
      </c>
      <c r="S109" s="11">
        <v>948</v>
      </c>
      <c r="T109" s="12">
        <v>903</v>
      </c>
    </row>
    <row r="110" spans="1:20" x14ac:dyDescent="0.15">
      <c r="A110" s="9">
        <v>11500</v>
      </c>
      <c r="B110" s="10" t="s">
        <v>257</v>
      </c>
      <c r="C110" s="11">
        <v>1602</v>
      </c>
      <c r="D110" s="11">
        <v>3596</v>
      </c>
      <c r="E110" s="11">
        <v>1756</v>
      </c>
      <c r="F110" s="12">
        <v>1840</v>
      </c>
      <c r="H110" s="9">
        <v>4105</v>
      </c>
      <c r="I110" s="10" t="s">
        <v>258</v>
      </c>
      <c r="J110" s="11">
        <v>142</v>
      </c>
      <c r="K110" s="11">
        <v>321</v>
      </c>
      <c r="L110" s="11">
        <v>152</v>
      </c>
      <c r="M110" s="12">
        <v>169</v>
      </c>
      <c r="O110" s="9">
        <v>14300</v>
      </c>
      <c r="P110" s="10" t="s">
        <v>259</v>
      </c>
      <c r="Q110" s="11">
        <v>333</v>
      </c>
      <c r="R110" s="11">
        <v>850</v>
      </c>
      <c r="S110" s="11">
        <v>439</v>
      </c>
      <c r="T110" s="12">
        <v>411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 t="s">
        <v>515</v>
      </c>
      <c r="K111" s="11" t="s">
        <v>515</v>
      </c>
      <c r="L111" s="11" t="s">
        <v>515</v>
      </c>
      <c r="M111" s="12" t="s">
        <v>515</v>
      </c>
      <c r="O111" s="9">
        <v>14400</v>
      </c>
      <c r="P111" s="10" t="s">
        <v>261</v>
      </c>
      <c r="Q111" s="11">
        <v>80</v>
      </c>
      <c r="R111" s="11">
        <v>196</v>
      </c>
      <c r="S111" s="11">
        <v>103</v>
      </c>
      <c r="T111" s="12">
        <v>93</v>
      </c>
    </row>
    <row r="112" spans="1:20" x14ac:dyDescent="0.15">
      <c r="A112" s="9">
        <v>11700</v>
      </c>
      <c r="B112" s="10" t="s">
        <v>262</v>
      </c>
      <c r="C112" s="11">
        <v>52</v>
      </c>
      <c r="D112" s="11">
        <v>132</v>
      </c>
      <c r="E112" s="11">
        <v>67</v>
      </c>
      <c r="F112" s="12">
        <v>65</v>
      </c>
      <c r="H112" s="9"/>
      <c r="I112" s="10"/>
      <c r="J112" s="11" t="s">
        <v>515</v>
      </c>
      <c r="K112" s="11" t="s">
        <v>515</v>
      </c>
      <c r="L112" s="11" t="s">
        <v>515</v>
      </c>
      <c r="M112" s="12" t="s">
        <v>515</v>
      </c>
      <c r="O112" s="9">
        <v>14500</v>
      </c>
      <c r="P112" s="10" t="s">
        <v>263</v>
      </c>
      <c r="Q112" s="11">
        <v>199</v>
      </c>
      <c r="R112" s="11">
        <v>493</v>
      </c>
      <c r="S112" s="11">
        <v>235</v>
      </c>
      <c r="T112" s="12">
        <v>258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122</v>
      </c>
      <c r="E113" s="11">
        <v>58</v>
      </c>
      <c r="F113" s="12">
        <v>64</v>
      </c>
      <c r="H113" s="9"/>
      <c r="I113" s="10"/>
      <c r="J113" s="11" t="s">
        <v>515</v>
      </c>
      <c r="K113" s="11" t="s">
        <v>515</v>
      </c>
      <c r="L113" s="11" t="s">
        <v>515</v>
      </c>
      <c r="M113" s="12" t="s">
        <v>515</v>
      </c>
      <c r="O113" s="9">
        <v>14600</v>
      </c>
      <c r="P113" s="10" t="s">
        <v>265</v>
      </c>
      <c r="Q113" s="11">
        <v>910</v>
      </c>
      <c r="R113" s="11">
        <v>1992</v>
      </c>
      <c r="S113" s="11">
        <v>1007</v>
      </c>
      <c r="T113" s="12">
        <v>985</v>
      </c>
    </row>
    <row r="114" spans="1:20" x14ac:dyDescent="0.15">
      <c r="A114" s="9">
        <v>11900</v>
      </c>
      <c r="B114" s="10" t="s">
        <v>266</v>
      </c>
      <c r="C114" s="11">
        <v>116</v>
      </c>
      <c r="D114" s="11">
        <v>303</v>
      </c>
      <c r="E114" s="11">
        <v>142</v>
      </c>
      <c r="F114" s="12">
        <v>161</v>
      </c>
      <c r="H114" s="9"/>
      <c r="I114" s="10"/>
      <c r="J114" s="11" t="s">
        <v>515</v>
      </c>
      <c r="K114" s="11" t="s">
        <v>515</v>
      </c>
      <c r="L114" s="11" t="s">
        <v>515</v>
      </c>
      <c r="M114" s="12" t="s">
        <v>515</v>
      </c>
      <c r="O114" s="9">
        <v>14700</v>
      </c>
      <c r="P114" s="10" t="s">
        <v>267</v>
      </c>
      <c r="Q114" s="11">
        <v>747</v>
      </c>
      <c r="R114" s="11">
        <v>1711</v>
      </c>
      <c r="S114" s="11">
        <v>857</v>
      </c>
      <c r="T114" s="12">
        <v>854</v>
      </c>
    </row>
    <row r="115" spans="1:20" x14ac:dyDescent="0.15">
      <c r="A115" s="9">
        <v>12000</v>
      </c>
      <c r="B115" s="10" t="s">
        <v>268</v>
      </c>
      <c r="C115" s="11">
        <v>168</v>
      </c>
      <c r="D115" s="11">
        <v>438</v>
      </c>
      <c r="E115" s="11">
        <v>225</v>
      </c>
      <c r="F115" s="12">
        <v>213</v>
      </c>
      <c r="H115" s="9"/>
      <c r="I115" s="10"/>
      <c r="J115" s="11" t="s">
        <v>515</v>
      </c>
      <c r="K115" s="11" t="s">
        <v>515</v>
      </c>
      <c r="L115" s="11" t="s">
        <v>515</v>
      </c>
      <c r="M115" s="12" t="s">
        <v>515</v>
      </c>
      <c r="O115" s="9">
        <v>14800</v>
      </c>
      <c r="P115" s="10" t="s">
        <v>269</v>
      </c>
      <c r="Q115" s="11">
        <v>38</v>
      </c>
      <c r="R115" s="11">
        <v>91</v>
      </c>
      <c r="S115" s="11">
        <v>48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68</v>
      </c>
      <c r="D116" s="11">
        <v>190</v>
      </c>
      <c r="E116" s="11">
        <v>97</v>
      </c>
      <c r="F116" s="12">
        <v>93</v>
      </c>
      <c r="H116" s="9"/>
      <c r="I116" s="10"/>
      <c r="J116" s="11" t="s">
        <v>515</v>
      </c>
      <c r="K116" s="11" t="s">
        <v>515</v>
      </c>
      <c r="L116" s="11" t="s">
        <v>515</v>
      </c>
      <c r="M116" s="12" t="s">
        <v>515</v>
      </c>
      <c r="O116" s="9">
        <v>14900</v>
      </c>
      <c r="P116" s="10" t="s">
        <v>271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31</v>
      </c>
      <c r="D117" s="11">
        <v>78</v>
      </c>
      <c r="E117" s="11">
        <v>38</v>
      </c>
      <c r="F117" s="12">
        <v>40</v>
      </c>
      <c r="H117" s="9"/>
      <c r="I117" s="10"/>
      <c r="J117" s="11" t="s">
        <v>515</v>
      </c>
      <c r="K117" s="11" t="s">
        <v>515</v>
      </c>
      <c r="L117" s="11" t="s">
        <v>515</v>
      </c>
      <c r="M117" s="12" t="s">
        <v>515</v>
      </c>
      <c r="O117" s="9">
        <v>15000</v>
      </c>
      <c r="P117" s="10" t="s">
        <v>273</v>
      </c>
      <c r="Q117" s="11">
        <v>37</v>
      </c>
      <c r="R117" s="11">
        <v>84</v>
      </c>
      <c r="S117" s="11">
        <v>44</v>
      </c>
      <c r="T117" s="12">
        <v>40</v>
      </c>
    </row>
    <row r="118" spans="1:20" x14ac:dyDescent="0.15">
      <c r="A118" s="9">
        <v>12300</v>
      </c>
      <c r="B118" s="10" t="s">
        <v>274</v>
      </c>
      <c r="C118" s="11">
        <v>680</v>
      </c>
      <c r="D118" s="11">
        <v>1636</v>
      </c>
      <c r="E118" s="11">
        <v>842</v>
      </c>
      <c r="F118" s="12">
        <v>794</v>
      </c>
      <c r="H118" s="9"/>
      <c r="I118" s="10"/>
      <c r="J118" s="11" t="s">
        <v>515</v>
      </c>
      <c r="K118" s="11" t="s">
        <v>515</v>
      </c>
      <c r="L118" s="11" t="s">
        <v>515</v>
      </c>
      <c r="M118" s="12" t="s">
        <v>515</v>
      </c>
      <c r="O118" s="9">
        <v>15100</v>
      </c>
      <c r="P118" s="10" t="s">
        <v>275</v>
      </c>
      <c r="Q118" s="11">
        <v>65</v>
      </c>
      <c r="R118" s="11">
        <v>191</v>
      </c>
      <c r="S118" s="11">
        <v>98</v>
      </c>
      <c r="T118" s="12">
        <v>93</v>
      </c>
    </row>
    <row r="119" spans="1:20" x14ac:dyDescent="0.15">
      <c r="A119" s="9">
        <v>12400</v>
      </c>
      <c r="B119" s="10" t="s">
        <v>276</v>
      </c>
      <c r="C119" s="11">
        <v>236</v>
      </c>
      <c r="D119" s="11">
        <v>478</v>
      </c>
      <c r="E119" s="11">
        <v>274</v>
      </c>
      <c r="F119" s="12">
        <v>204</v>
      </c>
      <c r="H119" s="9"/>
      <c r="I119" s="10"/>
      <c r="J119" s="11" t="s">
        <v>515</v>
      </c>
      <c r="K119" s="11" t="s">
        <v>515</v>
      </c>
      <c r="L119" s="11" t="s">
        <v>515</v>
      </c>
      <c r="M119" s="12" t="s">
        <v>515</v>
      </c>
      <c r="O119" s="9">
        <v>15200</v>
      </c>
      <c r="P119" s="10" t="s">
        <v>277</v>
      </c>
      <c r="Q119" s="11">
        <v>351</v>
      </c>
      <c r="R119" s="11">
        <v>836</v>
      </c>
      <c r="S119" s="11">
        <v>430</v>
      </c>
      <c r="T119" s="12">
        <v>406</v>
      </c>
    </row>
    <row r="120" spans="1:20" x14ac:dyDescent="0.15">
      <c r="A120" s="9">
        <v>12500</v>
      </c>
      <c r="B120" s="10" t="s">
        <v>278</v>
      </c>
      <c r="C120" s="11">
        <v>41</v>
      </c>
      <c r="D120" s="11">
        <v>91</v>
      </c>
      <c r="E120" s="11">
        <v>42</v>
      </c>
      <c r="F120" s="12">
        <v>49</v>
      </c>
      <c r="H120" s="9"/>
      <c r="I120" s="10"/>
      <c r="J120" s="11" t="s">
        <v>515</v>
      </c>
      <c r="K120" s="11" t="s">
        <v>515</v>
      </c>
      <c r="L120" s="11" t="s">
        <v>515</v>
      </c>
      <c r="M120" s="12" t="s">
        <v>515</v>
      </c>
      <c r="O120" s="9">
        <v>15300</v>
      </c>
      <c r="P120" s="10" t="s">
        <v>279</v>
      </c>
      <c r="Q120" s="11">
        <v>99</v>
      </c>
      <c r="R120" s="11">
        <v>238</v>
      </c>
      <c r="S120" s="11">
        <v>115</v>
      </c>
      <c r="T120" s="12">
        <v>123</v>
      </c>
    </row>
    <row r="121" spans="1:20" x14ac:dyDescent="0.15">
      <c r="A121" s="9">
        <v>12600</v>
      </c>
      <c r="B121" s="10" t="s">
        <v>280</v>
      </c>
      <c r="C121" s="11">
        <v>37</v>
      </c>
      <c r="D121" s="11">
        <v>98</v>
      </c>
      <c r="E121" s="11">
        <v>50</v>
      </c>
      <c r="F121" s="12">
        <v>48</v>
      </c>
      <c r="H121" s="9"/>
      <c r="I121" s="10"/>
      <c r="J121" s="11" t="s">
        <v>515</v>
      </c>
      <c r="K121" s="11" t="s">
        <v>515</v>
      </c>
      <c r="L121" s="11" t="s">
        <v>515</v>
      </c>
      <c r="M121" s="12" t="s">
        <v>515</v>
      </c>
      <c r="O121" s="9">
        <v>15400</v>
      </c>
      <c r="P121" s="10" t="s">
        <v>281</v>
      </c>
      <c r="Q121" s="11">
        <v>145</v>
      </c>
      <c r="R121" s="11">
        <v>351</v>
      </c>
      <c r="S121" s="11">
        <v>168</v>
      </c>
      <c r="T121" s="12">
        <v>183</v>
      </c>
    </row>
    <row r="122" spans="1:20" x14ac:dyDescent="0.15">
      <c r="A122" s="9">
        <v>12700</v>
      </c>
      <c r="B122" s="10" t="s">
        <v>282</v>
      </c>
      <c r="C122" s="11">
        <v>202</v>
      </c>
      <c r="D122" s="11">
        <v>365</v>
      </c>
      <c r="E122" s="11">
        <v>154</v>
      </c>
      <c r="F122" s="12">
        <v>211</v>
      </c>
      <c r="H122" s="9"/>
      <c r="I122" s="10"/>
      <c r="J122" s="11" t="s">
        <v>515</v>
      </c>
      <c r="K122" s="11" t="s">
        <v>515</v>
      </c>
      <c r="L122" s="11" t="s">
        <v>515</v>
      </c>
      <c r="M122" s="12" t="s">
        <v>515</v>
      </c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130</v>
      </c>
      <c r="E123" s="11">
        <v>61</v>
      </c>
      <c r="F123" s="12">
        <v>69</v>
      </c>
      <c r="H123" s="9"/>
      <c r="I123" s="10"/>
      <c r="J123" s="11" t="s">
        <v>515</v>
      </c>
      <c r="K123" s="11" t="s">
        <v>515</v>
      </c>
      <c r="L123" s="11" t="s">
        <v>515</v>
      </c>
      <c r="M123" s="12" t="s">
        <v>515</v>
      </c>
      <c r="O123" s="9">
        <v>15600</v>
      </c>
      <c r="P123" s="10" t="s">
        <v>285</v>
      </c>
      <c r="Q123" s="11">
        <v>78</v>
      </c>
      <c r="R123" s="11">
        <v>217</v>
      </c>
      <c r="S123" s="11">
        <v>98</v>
      </c>
      <c r="T123" s="12">
        <v>119</v>
      </c>
    </row>
    <row r="124" spans="1:20" x14ac:dyDescent="0.15">
      <c r="A124" s="9">
        <v>12900</v>
      </c>
      <c r="B124" s="10" t="s">
        <v>286</v>
      </c>
      <c r="C124" s="11">
        <v>92</v>
      </c>
      <c r="D124" s="11">
        <v>210</v>
      </c>
      <c r="E124" s="11">
        <v>115</v>
      </c>
      <c r="F124" s="12">
        <v>95</v>
      </c>
      <c r="H124" s="9"/>
      <c r="I124" s="10"/>
      <c r="J124" s="11" t="s">
        <v>515</v>
      </c>
      <c r="K124" s="11" t="s">
        <v>515</v>
      </c>
      <c r="L124" s="11" t="s">
        <v>515</v>
      </c>
      <c r="M124" s="12" t="s">
        <v>515</v>
      </c>
      <c r="O124" s="9">
        <v>15700</v>
      </c>
      <c r="P124" s="10" t="s">
        <v>287</v>
      </c>
      <c r="Q124" s="11">
        <v>19</v>
      </c>
      <c r="R124" s="11">
        <v>47</v>
      </c>
      <c r="S124" s="11">
        <v>24</v>
      </c>
      <c r="T124" s="12">
        <v>23</v>
      </c>
    </row>
    <row r="125" spans="1:20" x14ac:dyDescent="0.15">
      <c r="A125" s="9">
        <v>13000</v>
      </c>
      <c r="B125" s="10" t="s">
        <v>288</v>
      </c>
      <c r="C125" s="11">
        <v>292</v>
      </c>
      <c r="D125" s="11">
        <v>682</v>
      </c>
      <c r="E125" s="11">
        <v>340</v>
      </c>
      <c r="F125" s="12">
        <v>342</v>
      </c>
      <c r="H125" s="9"/>
      <c r="I125" s="10"/>
      <c r="J125" s="11" t="s">
        <v>515</v>
      </c>
      <c r="K125" s="11" t="s">
        <v>515</v>
      </c>
      <c r="L125" s="11" t="s">
        <v>515</v>
      </c>
      <c r="M125" s="12" t="s">
        <v>515</v>
      </c>
      <c r="O125" s="9">
        <v>15800</v>
      </c>
      <c r="P125" s="10" t="s">
        <v>289</v>
      </c>
      <c r="Q125" s="11">
        <v>36</v>
      </c>
      <c r="R125" s="11">
        <v>107</v>
      </c>
      <c r="S125" s="11">
        <v>52</v>
      </c>
      <c r="T125" s="12">
        <v>55</v>
      </c>
    </row>
    <row r="126" spans="1:20" x14ac:dyDescent="0.15">
      <c r="A126" s="9">
        <v>13100</v>
      </c>
      <c r="B126" s="10" t="s">
        <v>290</v>
      </c>
      <c r="C126" s="11">
        <v>176</v>
      </c>
      <c r="D126" s="11">
        <v>321</v>
      </c>
      <c r="E126" s="11">
        <v>149</v>
      </c>
      <c r="F126" s="12">
        <v>172</v>
      </c>
      <c r="H126" s="9"/>
      <c r="I126" s="10"/>
      <c r="J126" s="11" t="s">
        <v>515</v>
      </c>
      <c r="K126" s="11" t="s">
        <v>515</v>
      </c>
      <c r="L126" s="11" t="s">
        <v>515</v>
      </c>
      <c r="M126" s="12" t="s">
        <v>515</v>
      </c>
      <c r="O126" s="9">
        <v>15900</v>
      </c>
      <c r="P126" s="10" t="s">
        <v>291</v>
      </c>
      <c r="Q126" s="11">
        <v>25</v>
      </c>
      <c r="R126" s="11">
        <v>68</v>
      </c>
      <c r="S126" s="11">
        <v>35</v>
      </c>
      <c r="T126" s="12">
        <v>33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">
        <v>515</v>
      </c>
      <c r="K127" s="11" t="s">
        <v>515</v>
      </c>
      <c r="L127" s="11" t="s">
        <v>515</v>
      </c>
      <c r="M127" s="12" t="s">
        <v>515</v>
      </c>
      <c r="O127" s="9">
        <v>16000</v>
      </c>
      <c r="P127" s="10" t="s">
        <v>293</v>
      </c>
      <c r="Q127" s="11">
        <v>55</v>
      </c>
      <c r="R127" s="11">
        <v>154</v>
      </c>
      <c r="S127" s="11">
        <v>72</v>
      </c>
      <c r="T127" s="12">
        <v>82</v>
      </c>
    </row>
    <row r="128" spans="1:20" x14ac:dyDescent="0.15">
      <c r="A128" s="9"/>
      <c r="B128" s="10"/>
      <c r="C128" s="11" t="s">
        <v>515</v>
      </c>
      <c r="D128" s="11" t="s">
        <v>515</v>
      </c>
      <c r="E128" s="11" t="s">
        <v>515</v>
      </c>
      <c r="F128" s="12" t="s">
        <v>515</v>
      </c>
      <c r="H128" s="9"/>
      <c r="I128" s="10"/>
      <c r="J128" s="11" t="s">
        <v>515</v>
      </c>
      <c r="K128" s="11" t="s">
        <v>515</v>
      </c>
      <c r="L128" s="11" t="s">
        <v>515</v>
      </c>
      <c r="M128" s="12" t="s">
        <v>515</v>
      </c>
      <c r="O128" s="9">
        <v>16100</v>
      </c>
      <c r="P128" s="10" t="s">
        <v>294</v>
      </c>
      <c r="Q128" s="11">
        <v>25</v>
      </c>
      <c r="R128" s="11">
        <v>70</v>
      </c>
      <c r="S128" s="11">
        <v>32</v>
      </c>
      <c r="T128" s="12">
        <v>38</v>
      </c>
    </row>
    <row r="129" spans="1:20" x14ac:dyDescent="0.15">
      <c r="A129" s="9"/>
      <c r="B129" s="10"/>
      <c r="C129" s="11" t="s">
        <v>515</v>
      </c>
      <c r="D129" s="11" t="s">
        <v>515</v>
      </c>
      <c r="E129" s="11" t="s">
        <v>515</v>
      </c>
      <c r="F129" s="12" t="s">
        <v>515</v>
      </c>
      <c r="H129" s="9"/>
      <c r="I129" s="10"/>
      <c r="J129" s="11" t="s">
        <v>515</v>
      </c>
      <c r="K129" s="11" t="s">
        <v>515</v>
      </c>
      <c r="L129" s="11" t="s">
        <v>515</v>
      </c>
      <c r="M129" s="12" t="s">
        <v>515</v>
      </c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 t="s">
        <v>515</v>
      </c>
      <c r="D130" s="11" t="s">
        <v>515</v>
      </c>
      <c r="E130" s="11" t="s">
        <v>515</v>
      </c>
      <c r="F130" s="12" t="s">
        <v>515</v>
      </c>
      <c r="H130" s="9"/>
      <c r="I130" s="10"/>
      <c r="J130" s="11" t="s">
        <v>515</v>
      </c>
      <c r="K130" s="11" t="s">
        <v>515</v>
      </c>
      <c r="L130" s="11" t="s">
        <v>515</v>
      </c>
      <c r="M130" s="12" t="s">
        <v>515</v>
      </c>
      <c r="O130" s="9">
        <v>16300</v>
      </c>
      <c r="P130" s="10" t="s">
        <v>296</v>
      </c>
      <c r="Q130" s="11">
        <v>450</v>
      </c>
      <c r="R130" s="11">
        <v>1106</v>
      </c>
      <c r="S130" s="11">
        <v>562</v>
      </c>
      <c r="T130" s="12">
        <v>544</v>
      </c>
    </row>
    <row r="131" spans="1:20" x14ac:dyDescent="0.15">
      <c r="A131" s="9"/>
      <c r="B131" s="10"/>
      <c r="C131" s="11" t="s">
        <v>515</v>
      </c>
      <c r="D131" s="11" t="s">
        <v>515</v>
      </c>
      <c r="E131" s="11" t="s">
        <v>515</v>
      </c>
      <c r="F131" s="12" t="s">
        <v>515</v>
      </c>
      <c r="H131" s="9"/>
      <c r="I131" s="10"/>
      <c r="J131" s="11" t="s">
        <v>515</v>
      </c>
      <c r="K131" s="11" t="s">
        <v>515</v>
      </c>
      <c r="L131" s="11" t="s">
        <v>515</v>
      </c>
      <c r="M131" s="12" t="s">
        <v>515</v>
      </c>
      <c r="O131" s="9">
        <v>16400</v>
      </c>
      <c r="P131" s="10" t="s">
        <v>297</v>
      </c>
      <c r="Q131" s="11">
        <v>129</v>
      </c>
      <c r="R131" s="11">
        <v>300</v>
      </c>
      <c r="S131" s="11">
        <v>157</v>
      </c>
      <c r="T131" s="12">
        <v>143</v>
      </c>
    </row>
    <row r="132" spans="1:20" x14ac:dyDescent="0.15">
      <c r="A132" s="9"/>
      <c r="B132" s="10"/>
      <c r="C132" s="11" t="s">
        <v>515</v>
      </c>
      <c r="D132" s="11" t="s">
        <v>515</v>
      </c>
      <c r="E132" s="11" t="s">
        <v>515</v>
      </c>
      <c r="F132" s="12" t="s">
        <v>515</v>
      </c>
      <c r="H132" s="9"/>
      <c r="I132" s="10"/>
      <c r="J132" s="11" t="s">
        <v>515</v>
      </c>
      <c r="K132" s="11" t="s">
        <v>515</v>
      </c>
      <c r="L132" s="11" t="s">
        <v>515</v>
      </c>
      <c r="M132" s="12" t="s">
        <v>515</v>
      </c>
      <c r="O132" s="9">
        <v>16500</v>
      </c>
      <c r="P132" s="10" t="s">
        <v>298</v>
      </c>
      <c r="Q132" s="11">
        <v>187</v>
      </c>
      <c r="R132" s="11">
        <v>452</v>
      </c>
      <c r="S132" s="11">
        <v>211</v>
      </c>
      <c r="T132" s="12">
        <v>241</v>
      </c>
    </row>
    <row r="133" spans="1:20" x14ac:dyDescent="0.15">
      <c r="A133" s="9"/>
      <c r="B133" s="10"/>
      <c r="C133" s="11" t="s">
        <v>515</v>
      </c>
      <c r="D133" s="11" t="s">
        <v>515</v>
      </c>
      <c r="E133" s="11" t="s">
        <v>515</v>
      </c>
      <c r="F133" s="12" t="s">
        <v>515</v>
      </c>
      <c r="H133" s="9"/>
      <c r="I133" s="10"/>
      <c r="J133" s="11" t="s">
        <v>515</v>
      </c>
      <c r="K133" s="11" t="s">
        <v>515</v>
      </c>
      <c r="L133" s="11" t="s">
        <v>515</v>
      </c>
      <c r="M133" s="12" t="s">
        <v>515</v>
      </c>
      <c r="O133" s="9">
        <v>16600</v>
      </c>
      <c r="P133" s="10" t="s">
        <v>299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 t="s">
        <v>515</v>
      </c>
      <c r="D134" s="11" t="s">
        <v>515</v>
      </c>
      <c r="E134" s="11" t="s">
        <v>515</v>
      </c>
      <c r="F134" s="12" t="s">
        <v>515</v>
      </c>
      <c r="H134" s="9"/>
      <c r="I134" s="10"/>
      <c r="J134" s="11" t="s">
        <v>515</v>
      </c>
      <c r="K134" s="11" t="s">
        <v>515</v>
      </c>
      <c r="L134" s="11" t="s">
        <v>515</v>
      </c>
      <c r="M134" s="12" t="s">
        <v>515</v>
      </c>
      <c r="O134" s="9">
        <v>16700</v>
      </c>
      <c r="P134" s="10" t="s">
        <v>300</v>
      </c>
      <c r="Q134" s="11">
        <v>127</v>
      </c>
      <c r="R134" s="11">
        <v>311</v>
      </c>
      <c r="S134" s="11">
        <v>149</v>
      </c>
      <c r="T134" s="12">
        <v>162</v>
      </c>
    </row>
    <row r="135" spans="1:20" x14ac:dyDescent="0.15">
      <c r="A135" s="9"/>
      <c r="B135" s="10"/>
      <c r="C135" s="11" t="s">
        <v>515</v>
      </c>
      <c r="D135" s="11" t="s">
        <v>515</v>
      </c>
      <c r="E135" s="11" t="s">
        <v>515</v>
      </c>
      <c r="F135" s="12" t="s">
        <v>515</v>
      </c>
      <c r="H135" s="9"/>
      <c r="I135" s="10"/>
      <c r="J135" s="11" t="s">
        <v>515</v>
      </c>
      <c r="K135" s="11" t="s">
        <v>515</v>
      </c>
      <c r="L135" s="11" t="s">
        <v>515</v>
      </c>
      <c r="M135" s="12" t="s">
        <v>515</v>
      </c>
      <c r="O135" s="9">
        <v>16800</v>
      </c>
      <c r="P135" s="10" t="s">
        <v>301</v>
      </c>
      <c r="Q135" s="11">
        <v>542</v>
      </c>
      <c r="R135" s="11">
        <v>1195</v>
      </c>
      <c r="S135" s="11">
        <v>562</v>
      </c>
      <c r="T135" s="12">
        <v>633</v>
      </c>
    </row>
    <row r="136" spans="1:20" x14ac:dyDescent="0.15">
      <c r="A136" s="9"/>
      <c r="B136" s="10"/>
      <c r="C136" s="11" t="s">
        <v>515</v>
      </c>
      <c r="D136" s="11" t="s">
        <v>515</v>
      </c>
      <c r="E136" s="11" t="s">
        <v>515</v>
      </c>
      <c r="F136" s="12" t="s">
        <v>515</v>
      </c>
      <c r="H136" s="9"/>
      <c r="I136" s="10"/>
      <c r="J136" s="11" t="s">
        <v>515</v>
      </c>
      <c r="K136" s="11" t="s">
        <v>515</v>
      </c>
      <c r="L136" s="11" t="s">
        <v>515</v>
      </c>
      <c r="M136" s="12" t="s">
        <v>515</v>
      </c>
      <c r="O136" s="9">
        <v>16900</v>
      </c>
      <c r="P136" s="10" t="s">
        <v>302</v>
      </c>
      <c r="Q136" s="11">
        <v>189</v>
      </c>
      <c r="R136" s="11">
        <v>469</v>
      </c>
      <c r="S136" s="11">
        <v>235</v>
      </c>
      <c r="T136" s="12">
        <v>234</v>
      </c>
    </row>
    <row r="137" spans="1:20" x14ac:dyDescent="0.15">
      <c r="A137" s="9"/>
      <c r="B137" s="10"/>
      <c r="C137" s="11" t="s">
        <v>515</v>
      </c>
      <c r="D137" s="11" t="s">
        <v>515</v>
      </c>
      <c r="E137" s="11" t="s">
        <v>515</v>
      </c>
      <c r="F137" s="12" t="s">
        <v>515</v>
      </c>
      <c r="H137" s="9"/>
      <c r="I137" s="10"/>
      <c r="J137" s="11" t="s">
        <v>515</v>
      </c>
      <c r="K137" s="11" t="s">
        <v>515</v>
      </c>
      <c r="L137" s="11" t="s">
        <v>515</v>
      </c>
      <c r="M137" s="12" t="s">
        <v>515</v>
      </c>
      <c r="O137" s="9">
        <v>17000</v>
      </c>
      <c r="P137" s="10" t="s">
        <v>303</v>
      </c>
      <c r="Q137" s="11">
        <v>97</v>
      </c>
      <c r="R137" s="11">
        <v>219</v>
      </c>
      <c r="S137" s="11">
        <v>119</v>
      </c>
      <c r="T137" s="12">
        <v>100</v>
      </c>
    </row>
    <row r="138" spans="1:20" x14ac:dyDescent="0.15">
      <c r="A138" s="9"/>
      <c r="B138" s="10"/>
      <c r="C138" s="11" t="s">
        <v>515</v>
      </c>
      <c r="D138" s="11" t="s">
        <v>515</v>
      </c>
      <c r="E138" s="11" t="s">
        <v>515</v>
      </c>
      <c r="F138" s="12" t="s">
        <v>515</v>
      </c>
      <c r="H138" s="9"/>
      <c r="I138" s="10"/>
      <c r="J138" s="11" t="s">
        <v>515</v>
      </c>
      <c r="K138" s="11" t="s">
        <v>515</v>
      </c>
      <c r="L138" s="11" t="s">
        <v>515</v>
      </c>
      <c r="M138" s="12" t="s">
        <v>515</v>
      </c>
      <c r="O138" s="9">
        <v>17100</v>
      </c>
      <c r="P138" s="10" t="s">
        <v>304</v>
      </c>
      <c r="Q138" s="11">
        <v>197</v>
      </c>
      <c r="R138" s="11">
        <v>479</v>
      </c>
      <c r="S138" s="11">
        <v>249</v>
      </c>
      <c r="T138" s="12">
        <v>230</v>
      </c>
    </row>
    <row r="139" spans="1:20" x14ac:dyDescent="0.15">
      <c r="A139" s="9"/>
      <c r="B139" s="10"/>
      <c r="C139" s="11" t="s">
        <v>515</v>
      </c>
      <c r="D139" s="11" t="s">
        <v>515</v>
      </c>
      <c r="E139" s="11" t="s">
        <v>515</v>
      </c>
      <c r="F139" s="12" t="s">
        <v>515</v>
      </c>
      <c r="H139" s="9"/>
      <c r="I139" s="10"/>
      <c r="J139" s="11" t="s">
        <v>515</v>
      </c>
      <c r="K139" s="11" t="s">
        <v>515</v>
      </c>
      <c r="L139" s="11" t="s">
        <v>515</v>
      </c>
      <c r="M139" s="12" t="s">
        <v>515</v>
      </c>
      <c r="O139" s="9">
        <v>17200</v>
      </c>
      <c r="P139" s="10" t="s">
        <v>305</v>
      </c>
      <c r="Q139" s="11">
        <v>146</v>
      </c>
      <c r="R139" s="11">
        <v>308</v>
      </c>
      <c r="S139" s="11">
        <v>169</v>
      </c>
      <c r="T139" s="12">
        <v>139</v>
      </c>
    </row>
    <row r="140" spans="1:20" x14ac:dyDescent="0.15">
      <c r="A140" s="9"/>
      <c r="B140" s="10"/>
      <c r="C140" s="11" t="s">
        <v>515</v>
      </c>
      <c r="D140" s="11" t="s">
        <v>515</v>
      </c>
      <c r="E140" s="11" t="s">
        <v>515</v>
      </c>
      <c r="F140" s="12" t="s">
        <v>515</v>
      </c>
      <c r="H140" s="9"/>
      <c r="I140" s="10"/>
      <c r="J140" s="11" t="s">
        <v>515</v>
      </c>
      <c r="K140" s="11" t="s">
        <v>515</v>
      </c>
      <c r="L140" s="11" t="s">
        <v>515</v>
      </c>
      <c r="M140" s="12" t="s">
        <v>515</v>
      </c>
      <c r="O140" s="9">
        <v>17300</v>
      </c>
      <c r="P140" s="10" t="s">
        <v>306</v>
      </c>
      <c r="Q140" s="11">
        <v>38</v>
      </c>
      <c r="R140" s="11">
        <v>89</v>
      </c>
      <c r="S140" s="11">
        <v>41</v>
      </c>
      <c r="T140" s="12">
        <v>48</v>
      </c>
    </row>
    <row r="141" spans="1:20" x14ac:dyDescent="0.15">
      <c r="A141" s="9"/>
      <c r="B141" s="10"/>
      <c r="C141" s="11" t="s">
        <v>515</v>
      </c>
      <c r="D141" s="11" t="s">
        <v>515</v>
      </c>
      <c r="E141" s="11" t="s">
        <v>515</v>
      </c>
      <c r="F141" s="12" t="s">
        <v>515</v>
      </c>
      <c r="H141" s="9"/>
      <c r="I141" s="10"/>
      <c r="J141" s="11" t="s">
        <v>515</v>
      </c>
      <c r="K141" s="11" t="s">
        <v>515</v>
      </c>
      <c r="L141" s="11" t="s">
        <v>515</v>
      </c>
      <c r="M141" s="12" t="s">
        <v>515</v>
      </c>
      <c r="O141" s="9"/>
      <c r="P141" s="10"/>
      <c r="Q141" s="11" t="s">
        <v>515</v>
      </c>
      <c r="R141" s="11" t="s">
        <v>515</v>
      </c>
      <c r="S141" s="11" t="s">
        <v>515</v>
      </c>
      <c r="T141" s="12" t="s">
        <v>515</v>
      </c>
    </row>
    <row r="142" spans="1:20" x14ac:dyDescent="0.15">
      <c r="A142" s="9"/>
      <c r="B142" s="10"/>
      <c r="C142" s="11" t="s">
        <v>515</v>
      </c>
      <c r="D142" s="11" t="s">
        <v>515</v>
      </c>
      <c r="E142" s="11" t="s">
        <v>515</v>
      </c>
      <c r="F142" s="12" t="s">
        <v>515</v>
      </c>
      <c r="H142" s="9"/>
      <c r="I142" s="10"/>
      <c r="J142" s="11" t="s">
        <v>515</v>
      </c>
      <c r="K142" s="11" t="s">
        <v>515</v>
      </c>
      <c r="L142" s="11" t="s">
        <v>515</v>
      </c>
      <c r="M142" s="12" t="s">
        <v>515</v>
      </c>
      <c r="O142" s="9"/>
      <c r="P142" s="10"/>
      <c r="Q142" s="11" t="s">
        <v>515</v>
      </c>
      <c r="R142" s="11" t="s">
        <v>515</v>
      </c>
      <c r="S142" s="11" t="s">
        <v>515</v>
      </c>
      <c r="T142" s="12" t="s">
        <v>515</v>
      </c>
    </row>
    <row r="143" spans="1:20" x14ac:dyDescent="0.15">
      <c r="A143" s="9"/>
      <c r="B143" s="10"/>
      <c r="C143" s="11" t="s">
        <v>515</v>
      </c>
      <c r="D143" s="11" t="s">
        <v>515</v>
      </c>
      <c r="E143" s="11" t="s">
        <v>515</v>
      </c>
      <c r="F143" s="12" t="s">
        <v>515</v>
      </c>
      <c r="H143" s="9"/>
      <c r="I143" s="10"/>
      <c r="J143" s="11" t="s">
        <v>515</v>
      </c>
      <c r="K143" s="11" t="s">
        <v>515</v>
      </c>
      <c r="L143" s="11" t="s">
        <v>515</v>
      </c>
      <c r="M143" s="12" t="s">
        <v>515</v>
      </c>
      <c r="O143" s="9"/>
      <c r="P143" s="10"/>
      <c r="Q143" s="11" t="s">
        <v>515</v>
      </c>
      <c r="R143" s="11" t="s">
        <v>515</v>
      </c>
      <c r="S143" s="11" t="s">
        <v>515</v>
      </c>
      <c r="T143" s="12" t="s">
        <v>515</v>
      </c>
    </row>
    <row r="144" spans="1:20" x14ac:dyDescent="0.15">
      <c r="A144" s="9"/>
      <c r="B144" s="10"/>
      <c r="C144" s="11" t="s">
        <v>515</v>
      </c>
      <c r="D144" s="11" t="s">
        <v>515</v>
      </c>
      <c r="E144" s="11" t="s">
        <v>515</v>
      </c>
      <c r="F144" s="12" t="s">
        <v>515</v>
      </c>
      <c r="H144" s="9"/>
      <c r="I144" s="10"/>
      <c r="J144" s="11" t="s">
        <v>515</v>
      </c>
      <c r="K144" s="11" t="s">
        <v>515</v>
      </c>
      <c r="L144" s="11" t="s">
        <v>515</v>
      </c>
      <c r="M144" s="12" t="s">
        <v>515</v>
      </c>
      <c r="O144" s="9"/>
      <c r="P144" s="10"/>
      <c r="Q144" s="11" t="s">
        <v>515</v>
      </c>
      <c r="R144" s="11" t="s">
        <v>515</v>
      </c>
      <c r="S144" s="11" t="s">
        <v>515</v>
      </c>
      <c r="T144" s="12" t="s">
        <v>515</v>
      </c>
    </row>
    <row r="145" spans="1:20" x14ac:dyDescent="0.15">
      <c r="A145" s="9"/>
      <c r="B145" s="10"/>
      <c r="C145" s="11" t="s">
        <v>515</v>
      </c>
      <c r="D145" s="11" t="s">
        <v>515</v>
      </c>
      <c r="E145" s="11" t="s">
        <v>515</v>
      </c>
      <c r="F145" s="12" t="s">
        <v>515</v>
      </c>
      <c r="H145" s="9"/>
      <c r="I145" s="10"/>
      <c r="J145" s="11" t="s">
        <v>515</v>
      </c>
      <c r="K145" s="11" t="s">
        <v>515</v>
      </c>
      <c r="L145" s="11" t="s">
        <v>515</v>
      </c>
      <c r="M145" s="12" t="s">
        <v>515</v>
      </c>
      <c r="O145" s="9"/>
      <c r="P145" s="10"/>
      <c r="Q145" s="11" t="s">
        <v>515</v>
      </c>
      <c r="R145" s="11" t="s">
        <v>515</v>
      </c>
      <c r="S145" s="11" t="s">
        <v>515</v>
      </c>
      <c r="T145" s="12" t="s">
        <v>515</v>
      </c>
    </row>
    <row r="146" spans="1:20" x14ac:dyDescent="0.15">
      <c r="A146" s="13"/>
      <c r="B146" s="14"/>
      <c r="C146" s="15" t="s">
        <v>515</v>
      </c>
      <c r="D146" s="15" t="s">
        <v>515</v>
      </c>
      <c r="E146" s="15" t="s">
        <v>515</v>
      </c>
      <c r="F146" s="16" t="s">
        <v>515</v>
      </c>
      <c r="H146" s="13"/>
      <c r="I146" s="14"/>
      <c r="J146" s="15" t="s">
        <v>515</v>
      </c>
      <c r="K146" s="15" t="s">
        <v>515</v>
      </c>
      <c r="L146" s="15" t="s">
        <v>515</v>
      </c>
      <c r="M146" s="16" t="s">
        <v>515</v>
      </c>
      <c r="O146" s="13"/>
      <c r="P146" s="14"/>
      <c r="Q146" s="15" t="s">
        <v>515</v>
      </c>
      <c r="R146" s="15" t="s">
        <v>515</v>
      </c>
      <c r="S146" s="15" t="s">
        <v>515</v>
      </c>
      <c r="T146" s="16" t="s">
        <v>515</v>
      </c>
    </row>
    <row r="147" spans="1:20" ht="13.5" customHeight="1" x14ac:dyDescent="0.15">
      <c r="A147" s="40" t="s">
        <v>307</v>
      </c>
      <c r="B147" s="41"/>
      <c r="C147" s="19">
        <v>5937</v>
      </c>
      <c r="D147" s="19">
        <v>13815</v>
      </c>
      <c r="E147" s="19">
        <v>6935</v>
      </c>
      <c r="F147" s="20">
        <v>6880</v>
      </c>
      <c r="H147" s="40" t="s">
        <v>308</v>
      </c>
      <c r="I147" s="41"/>
      <c r="J147" s="19">
        <v>5000</v>
      </c>
      <c r="K147" s="19">
        <v>12000</v>
      </c>
      <c r="L147" s="19">
        <v>6277</v>
      </c>
      <c r="M147" s="20">
        <v>5723</v>
      </c>
      <c r="O147" s="40" t="s">
        <v>309</v>
      </c>
      <c r="P147" s="41"/>
      <c r="Q147" s="19">
        <v>10377</v>
      </c>
      <c r="R147" s="19">
        <v>24547</v>
      </c>
      <c r="S147" s="19">
        <v>12369</v>
      </c>
      <c r="T147" s="20">
        <v>12178</v>
      </c>
    </row>
    <row r="148" spans="1:20" ht="14.25" x14ac:dyDescent="0.15">
      <c r="A148" s="39">
        <v>42064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46</v>
      </c>
      <c r="D150" s="11">
        <v>108</v>
      </c>
      <c r="E150" s="11">
        <v>57</v>
      </c>
      <c r="F150" s="12">
        <v>51</v>
      </c>
      <c r="H150" s="9">
        <v>200</v>
      </c>
      <c r="I150" s="10" t="s">
        <v>138</v>
      </c>
      <c r="J150" s="11">
        <v>159</v>
      </c>
      <c r="K150" s="11">
        <v>324</v>
      </c>
      <c r="L150" s="11">
        <v>165</v>
      </c>
      <c r="M150" s="12">
        <v>159</v>
      </c>
      <c r="O150" s="9">
        <v>40101</v>
      </c>
      <c r="P150" s="10" t="s">
        <v>311</v>
      </c>
      <c r="Q150" s="11">
        <v>318</v>
      </c>
      <c r="R150" s="11">
        <v>1022</v>
      </c>
      <c r="S150" s="11">
        <v>510</v>
      </c>
      <c r="T150" s="12">
        <v>512</v>
      </c>
    </row>
    <row r="151" spans="1:20" x14ac:dyDescent="0.15">
      <c r="A151" s="9">
        <v>17500</v>
      </c>
      <c r="B151" s="10" t="s">
        <v>312</v>
      </c>
      <c r="C151" s="11">
        <v>164</v>
      </c>
      <c r="D151" s="11">
        <v>417</v>
      </c>
      <c r="E151" s="11">
        <v>207</v>
      </c>
      <c r="F151" s="12">
        <v>210</v>
      </c>
      <c r="H151" s="9">
        <v>251</v>
      </c>
      <c r="I151" s="10" t="s">
        <v>313</v>
      </c>
      <c r="J151" s="11">
        <v>334</v>
      </c>
      <c r="K151" s="11">
        <v>772</v>
      </c>
      <c r="L151" s="11">
        <v>398</v>
      </c>
      <c r="M151" s="12">
        <v>374</v>
      </c>
      <c r="O151" s="9">
        <v>40102</v>
      </c>
      <c r="P151" s="10" t="s">
        <v>314</v>
      </c>
      <c r="Q151" s="11">
        <v>852</v>
      </c>
      <c r="R151" s="11">
        <v>2269</v>
      </c>
      <c r="S151" s="11">
        <v>1093</v>
      </c>
      <c r="T151" s="12">
        <v>1176</v>
      </c>
    </row>
    <row r="152" spans="1:20" x14ac:dyDescent="0.15">
      <c r="A152" s="9">
        <v>17600</v>
      </c>
      <c r="B152" s="10" t="s">
        <v>315</v>
      </c>
      <c r="C152" s="11">
        <v>76</v>
      </c>
      <c r="D152" s="11">
        <v>134</v>
      </c>
      <c r="E152" s="11">
        <v>54</v>
      </c>
      <c r="F152" s="12">
        <v>80</v>
      </c>
      <c r="H152" s="9">
        <v>252</v>
      </c>
      <c r="I152" s="10" t="s">
        <v>316</v>
      </c>
      <c r="J152" s="11">
        <v>295</v>
      </c>
      <c r="K152" s="11">
        <v>681</v>
      </c>
      <c r="L152" s="11">
        <v>329</v>
      </c>
      <c r="M152" s="12">
        <v>352</v>
      </c>
      <c r="O152" s="9">
        <v>40103</v>
      </c>
      <c r="P152" s="10" t="s">
        <v>317</v>
      </c>
      <c r="Q152" s="11">
        <v>90</v>
      </c>
      <c r="R152" s="11">
        <v>311</v>
      </c>
      <c r="S152" s="11">
        <v>160</v>
      </c>
      <c r="T152" s="12">
        <v>151</v>
      </c>
    </row>
    <row r="153" spans="1:20" x14ac:dyDescent="0.15">
      <c r="A153" s="9">
        <v>17700</v>
      </c>
      <c r="B153" s="10" t="s">
        <v>318</v>
      </c>
      <c r="C153" s="11">
        <v>65</v>
      </c>
      <c r="D153" s="11">
        <v>168</v>
      </c>
      <c r="E153" s="11">
        <v>84</v>
      </c>
      <c r="F153" s="12">
        <v>84</v>
      </c>
      <c r="H153" s="9">
        <v>400</v>
      </c>
      <c r="I153" s="10" t="s">
        <v>319</v>
      </c>
      <c r="J153" s="11">
        <v>48</v>
      </c>
      <c r="K153" s="11">
        <v>140</v>
      </c>
      <c r="L153" s="11">
        <v>71</v>
      </c>
      <c r="M153" s="12">
        <v>69</v>
      </c>
      <c r="O153" s="9">
        <v>40104</v>
      </c>
      <c r="P153" s="10" t="s">
        <v>320</v>
      </c>
      <c r="Q153" s="11">
        <v>400</v>
      </c>
      <c r="R153" s="11">
        <v>1252</v>
      </c>
      <c r="S153" s="11">
        <v>611</v>
      </c>
      <c r="T153" s="12">
        <v>641</v>
      </c>
    </row>
    <row r="154" spans="1:20" x14ac:dyDescent="0.15">
      <c r="A154" s="9">
        <v>17800</v>
      </c>
      <c r="B154" s="10" t="s">
        <v>321</v>
      </c>
      <c r="C154" s="11">
        <v>140</v>
      </c>
      <c r="D154" s="11">
        <v>292</v>
      </c>
      <c r="E154" s="11">
        <v>139</v>
      </c>
      <c r="F154" s="12">
        <v>153</v>
      </c>
      <c r="H154" s="9">
        <v>500</v>
      </c>
      <c r="I154" s="10" t="s">
        <v>322</v>
      </c>
      <c r="J154" s="11">
        <v>161</v>
      </c>
      <c r="K154" s="11">
        <v>342</v>
      </c>
      <c r="L154" s="11">
        <v>175</v>
      </c>
      <c r="M154" s="12">
        <v>167</v>
      </c>
      <c r="O154" s="9">
        <v>40105</v>
      </c>
      <c r="P154" s="10" t="s">
        <v>323</v>
      </c>
      <c r="Q154" s="11">
        <v>229</v>
      </c>
      <c r="R154" s="11">
        <v>561</v>
      </c>
      <c r="S154" s="11">
        <v>279</v>
      </c>
      <c r="T154" s="12">
        <v>282</v>
      </c>
    </row>
    <row r="155" spans="1:20" x14ac:dyDescent="0.15">
      <c r="A155" s="9">
        <v>17900</v>
      </c>
      <c r="B155" s="10" t="s">
        <v>324</v>
      </c>
      <c r="C155" s="11">
        <v>113</v>
      </c>
      <c r="D155" s="11">
        <v>282</v>
      </c>
      <c r="E155" s="11">
        <v>149</v>
      </c>
      <c r="F155" s="12">
        <v>133</v>
      </c>
      <c r="H155" s="9">
        <v>600</v>
      </c>
      <c r="I155" s="10" t="s">
        <v>325</v>
      </c>
      <c r="J155" s="11">
        <v>330</v>
      </c>
      <c r="K155" s="11">
        <v>686</v>
      </c>
      <c r="L155" s="11">
        <v>384</v>
      </c>
      <c r="M155" s="12">
        <v>302</v>
      </c>
      <c r="O155" s="9">
        <v>40106</v>
      </c>
      <c r="P155" s="10" t="s">
        <v>326</v>
      </c>
      <c r="Q155" s="11">
        <v>354</v>
      </c>
      <c r="R155" s="11">
        <v>1217</v>
      </c>
      <c r="S155" s="11">
        <v>635</v>
      </c>
      <c r="T155" s="12">
        <v>582</v>
      </c>
    </row>
    <row r="156" spans="1:20" x14ac:dyDescent="0.15">
      <c r="A156" s="9">
        <v>18000</v>
      </c>
      <c r="B156" s="10" t="s">
        <v>327</v>
      </c>
      <c r="C156" s="11">
        <v>116</v>
      </c>
      <c r="D156" s="11">
        <v>308</v>
      </c>
      <c r="E156" s="11">
        <v>145</v>
      </c>
      <c r="F156" s="12">
        <v>163</v>
      </c>
      <c r="H156" s="9">
        <v>701</v>
      </c>
      <c r="I156" s="10" t="s">
        <v>328</v>
      </c>
      <c r="J156" s="11">
        <v>324</v>
      </c>
      <c r="K156" s="11">
        <v>526</v>
      </c>
      <c r="L156" s="11">
        <v>382</v>
      </c>
      <c r="M156" s="12">
        <v>144</v>
      </c>
      <c r="O156" s="9">
        <v>40107</v>
      </c>
      <c r="P156" s="10" t="s">
        <v>329</v>
      </c>
      <c r="Q156" s="11">
        <v>279</v>
      </c>
      <c r="R156" s="11">
        <v>957</v>
      </c>
      <c r="S156" s="11">
        <v>481</v>
      </c>
      <c r="T156" s="12">
        <v>476</v>
      </c>
    </row>
    <row r="157" spans="1:20" x14ac:dyDescent="0.15">
      <c r="A157" s="9">
        <v>18100</v>
      </c>
      <c r="B157" s="10" t="s">
        <v>330</v>
      </c>
      <c r="C157" s="11">
        <v>49</v>
      </c>
      <c r="D157" s="11">
        <v>127</v>
      </c>
      <c r="E157" s="11">
        <v>65</v>
      </c>
      <c r="F157" s="12">
        <v>62</v>
      </c>
      <c r="H157" s="9">
        <v>702</v>
      </c>
      <c r="I157" s="10" t="s">
        <v>331</v>
      </c>
      <c r="J157" s="11">
        <v>237</v>
      </c>
      <c r="K157" s="11">
        <v>564</v>
      </c>
      <c r="L157" s="11">
        <v>303</v>
      </c>
      <c r="M157" s="12">
        <v>261</v>
      </c>
      <c r="O157" s="9">
        <v>40108</v>
      </c>
      <c r="P157" s="10" t="s">
        <v>332</v>
      </c>
      <c r="Q157" s="11">
        <v>322</v>
      </c>
      <c r="R157" s="11">
        <v>1068</v>
      </c>
      <c r="S157" s="11">
        <v>549</v>
      </c>
      <c r="T157" s="12">
        <v>519</v>
      </c>
    </row>
    <row r="158" spans="1:20" x14ac:dyDescent="0.15">
      <c r="A158" s="9">
        <v>18200</v>
      </c>
      <c r="B158" s="10" t="s">
        <v>333</v>
      </c>
      <c r="C158" s="11">
        <v>57</v>
      </c>
      <c r="D158" s="11">
        <v>156</v>
      </c>
      <c r="E158" s="11">
        <v>73</v>
      </c>
      <c r="F158" s="12">
        <v>83</v>
      </c>
      <c r="H158" s="9">
        <v>703</v>
      </c>
      <c r="I158" s="10" t="s">
        <v>334</v>
      </c>
      <c r="J158" s="11">
        <v>323</v>
      </c>
      <c r="K158" s="11">
        <v>1005</v>
      </c>
      <c r="L158" s="11">
        <v>510</v>
      </c>
      <c r="M158" s="12">
        <v>495</v>
      </c>
      <c r="O158" s="9">
        <v>40109</v>
      </c>
      <c r="P158" s="10" t="s">
        <v>335</v>
      </c>
      <c r="Q158" s="11">
        <v>304</v>
      </c>
      <c r="R158" s="11">
        <v>924</v>
      </c>
      <c r="S158" s="11">
        <v>465</v>
      </c>
      <c r="T158" s="12">
        <v>459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337</v>
      </c>
      <c r="J159" s="11">
        <v>467</v>
      </c>
      <c r="K159" s="11">
        <v>1004</v>
      </c>
      <c r="L159" s="11">
        <v>597</v>
      </c>
      <c r="M159" s="12">
        <v>407</v>
      </c>
      <c r="O159" s="9">
        <v>40201</v>
      </c>
      <c r="P159" s="10" t="s">
        <v>338</v>
      </c>
      <c r="Q159" s="11">
        <v>539</v>
      </c>
      <c r="R159" s="11">
        <v>1384</v>
      </c>
      <c r="S159" s="11">
        <v>661</v>
      </c>
      <c r="T159" s="12">
        <v>723</v>
      </c>
    </row>
    <row r="160" spans="1:20" x14ac:dyDescent="0.15">
      <c r="A160" s="9">
        <v>18400</v>
      </c>
      <c r="B160" s="10" t="s">
        <v>339</v>
      </c>
      <c r="C160" s="11">
        <v>118</v>
      </c>
      <c r="D160" s="11">
        <v>188</v>
      </c>
      <c r="E160" s="11">
        <v>111</v>
      </c>
      <c r="F160" s="12">
        <v>77</v>
      </c>
      <c r="H160" s="9">
        <v>802</v>
      </c>
      <c r="I160" s="10" t="s">
        <v>340</v>
      </c>
      <c r="J160" s="11">
        <v>262</v>
      </c>
      <c r="K160" s="11">
        <v>661</v>
      </c>
      <c r="L160" s="11">
        <v>345</v>
      </c>
      <c r="M160" s="12">
        <v>316</v>
      </c>
      <c r="O160" s="9">
        <v>40202</v>
      </c>
      <c r="P160" s="10" t="s">
        <v>341</v>
      </c>
      <c r="Q160" s="11">
        <v>94</v>
      </c>
      <c r="R160" s="11">
        <v>264</v>
      </c>
      <c r="S160" s="11">
        <v>134</v>
      </c>
      <c r="T160" s="12">
        <v>130</v>
      </c>
    </row>
    <row r="161" spans="1:20" x14ac:dyDescent="0.15">
      <c r="A161" s="9">
        <v>18500</v>
      </c>
      <c r="B161" s="10" t="s">
        <v>342</v>
      </c>
      <c r="C161" s="11">
        <v>176</v>
      </c>
      <c r="D161" s="11">
        <v>398</v>
      </c>
      <c r="E161" s="11">
        <v>202</v>
      </c>
      <c r="F161" s="12">
        <v>196</v>
      </c>
      <c r="H161" s="9">
        <v>900</v>
      </c>
      <c r="I161" s="10" t="s">
        <v>343</v>
      </c>
      <c r="J161" s="11">
        <v>209</v>
      </c>
      <c r="K161" s="11">
        <v>498</v>
      </c>
      <c r="L161" s="11">
        <v>239</v>
      </c>
      <c r="M161" s="12">
        <v>259</v>
      </c>
      <c r="O161" s="9">
        <v>40203</v>
      </c>
      <c r="P161" s="10" t="s">
        <v>344</v>
      </c>
      <c r="Q161" s="11">
        <v>112</v>
      </c>
      <c r="R161" s="11">
        <v>303</v>
      </c>
      <c r="S161" s="11">
        <v>150</v>
      </c>
      <c r="T161" s="12">
        <v>153</v>
      </c>
    </row>
    <row r="162" spans="1:20" x14ac:dyDescent="0.15">
      <c r="A162" s="9">
        <v>18600</v>
      </c>
      <c r="B162" s="10" t="s">
        <v>345</v>
      </c>
      <c r="C162" s="11">
        <v>67</v>
      </c>
      <c r="D162" s="11">
        <v>168</v>
      </c>
      <c r="E162" s="11">
        <v>84</v>
      </c>
      <c r="F162" s="12">
        <v>84</v>
      </c>
      <c r="H162" s="9">
        <v>1000</v>
      </c>
      <c r="I162" s="10" t="s">
        <v>346</v>
      </c>
      <c r="J162" s="11">
        <v>157</v>
      </c>
      <c r="K162" s="11">
        <v>348</v>
      </c>
      <c r="L162" s="11">
        <v>190</v>
      </c>
      <c r="M162" s="12">
        <v>158</v>
      </c>
      <c r="O162" s="9">
        <v>40204</v>
      </c>
      <c r="P162" s="10" t="s">
        <v>347</v>
      </c>
      <c r="Q162" s="11">
        <v>398</v>
      </c>
      <c r="R162" s="11">
        <v>1153</v>
      </c>
      <c r="S162" s="11">
        <v>534</v>
      </c>
      <c r="T162" s="12">
        <v>619</v>
      </c>
    </row>
    <row r="163" spans="1:20" x14ac:dyDescent="0.15">
      <c r="A163" s="9">
        <v>18700</v>
      </c>
      <c r="B163" s="10" t="s">
        <v>348</v>
      </c>
      <c r="C163" s="11">
        <v>51</v>
      </c>
      <c r="D163" s="11">
        <v>128</v>
      </c>
      <c r="E163" s="11">
        <v>64</v>
      </c>
      <c r="F163" s="12">
        <v>64</v>
      </c>
      <c r="H163" s="9">
        <v>1100</v>
      </c>
      <c r="I163" s="10" t="s">
        <v>349</v>
      </c>
      <c r="J163" s="11">
        <v>46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350</v>
      </c>
      <c r="Q163" s="11">
        <v>267</v>
      </c>
      <c r="R163" s="11">
        <v>731</v>
      </c>
      <c r="S163" s="11">
        <v>360</v>
      </c>
      <c r="T163" s="12">
        <v>371</v>
      </c>
    </row>
    <row r="164" spans="1:20" x14ac:dyDescent="0.15">
      <c r="A164" s="9">
        <v>18800</v>
      </c>
      <c r="B164" s="10" t="s">
        <v>351</v>
      </c>
      <c r="C164" s="11">
        <v>43</v>
      </c>
      <c r="D164" s="11">
        <v>94</v>
      </c>
      <c r="E164" s="11">
        <v>49</v>
      </c>
      <c r="F164" s="12">
        <v>45</v>
      </c>
      <c r="H164" s="9">
        <v>1200</v>
      </c>
      <c r="I164" s="10" t="s">
        <v>352</v>
      </c>
      <c r="J164" s="11">
        <v>124</v>
      </c>
      <c r="K164" s="11">
        <v>367</v>
      </c>
      <c r="L164" s="11">
        <v>189</v>
      </c>
      <c r="M164" s="12">
        <v>178</v>
      </c>
      <c r="O164" s="9">
        <v>40206</v>
      </c>
      <c r="P164" s="10" t="s">
        <v>353</v>
      </c>
      <c r="Q164" s="11">
        <v>705</v>
      </c>
      <c r="R164" s="11">
        <v>2408</v>
      </c>
      <c r="S164" s="11">
        <v>1189</v>
      </c>
      <c r="T164" s="12">
        <v>1219</v>
      </c>
    </row>
    <row r="165" spans="1:20" x14ac:dyDescent="0.15">
      <c r="A165" s="9">
        <v>18900</v>
      </c>
      <c r="B165" s="10" t="s">
        <v>354</v>
      </c>
      <c r="C165" s="11">
        <v>106</v>
      </c>
      <c r="D165" s="11">
        <v>244</v>
      </c>
      <c r="E165" s="11">
        <v>113</v>
      </c>
      <c r="F165" s="12">
        <v>131</v>
      </c>
      <c r="H165" s="9">
        <v>1801</v>
      </c>
      <c r="I165" s="10" t="s">
        <v>355</v>
      </c>
      <c r="J165" s="11">
        <v>233</v>
      </c>
      <c r="K165" s="11">
        <v>626</v>
      </c>
      <c r="L165" s="11">
        <v>303</v>
      </c>
      <c r="M165" s="12">
        <v>323</v>
      </c>
      <c r="O165" s="9">
        <v>40301</v>
      </c>
      <c r="P165" s="10" t="s">
        <v>356</v>
      </c>
      <c r="Q165" s="11">
        <v>267</v>
      </c>
      <c r="R165" s="11">
        <v>772</v>
      </c>
      <c r="S165" s="11">
        <v>395</v>
      </c>
      <c r="T165" s="12">
        <v>377</v>
      </c>
    </row>
    <row r="166" spans="1:20" x14ac:dyDescent="0.15">
      <c r="A166" s="9">
        <v>19000</v>
      </c>
      <c r="B166" s="10" t="s">
        <v>357</v>
      </c>
      <c r="C166" s="11">
        <v>178</v>
      </c>
      <c r="D166" s="11">
        <v>266</v>
      </c>
      <c r="E166" s="11">
        <v>107</v>
      </c>
      <c r="F166" s="12">
        <v>159</v>
      </c>
      <c r="H166" s="9">
        <v>1802</v>
      </c>
      <c r="I166" s="10" t="s">
        <v>358</v>
      </c>
      <c r="J166" s="11">
        <v>469</v>
      </c>
      <c r="K166" s="11">
        <v>1091</v>
      </c>
      <c r="L166" s="11">
        <v>541</v>
      </c>
      <c r="M166" s="12">
        <v>550</v>
      </c>
      <c r="O166" s="9">
        <v>40302</v>
      </c>
      <c r="P166" s="10" t="s">
        <v>359</v>
      </c>
      <c r="Q166" s="11">
        <v>377</v>
      </c>
      <c r="R166" s="11">
        <v>1014</v>
      </c>
      <c r="S166" s="11">
        <v>499</v>
      </c>
      <c r="T166" s="12">
        <v>515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91</v>
      </c>
      <c r="E167" s="11">
        <v>40</v>
      </c>
      <c r="F167" s="12">
        <v>51</v>
      </c>
      <c r="H167" s="9">
        <v>1803</v>
      </c>
      <c r="I167" s="10" t="s">
        <v>361</v>
      </c>
      <c r="J167" s="11">
        <v>379</v>
      </c>
      <c r="K167" s="11">
        <v>860</v>
      </c>
      <c r="L167" s="11">
        <v>427</v>
      </c>
      <c r="M167" s="12">
        <v>433</v>
      </c>
      <c r="O167" s="9">
        <v>40303</v>
      </c>
      <c r="P167" s="10" t="s">
        <v>362</v>
      </c>
      <c r="Q167" s="11">
        <v>284</v>
      </c>
      <c r="R167" s="11">
        <v>807</v>
      </c>
      <c r="S167" s="11">
        <v>413</v>
      </c>
      <c r="T167" s="12">
        <v>394</v>
      </c>
    </row>
    <row r="168" spans="1:20" x14ac:dyDescent="0.15">
      <c r="A168" s="9">
        <v>19200</v>
      </c>
      <c r="B168" s="10" t="s">
        <v>363</v>
      </c>
      <c r="C168" s="11">
        <v>73</v>
      </c>
      <c r="D168" s="11">
        <v>179</v>
      </c>
      <c r="E168" s="11">
        <v>79</v>
      </c>
      <c r="F168" s="12">
        <v>100</v>
      </c>
      <c r="H168" s="9">
        <v>1804</v>
      </c>
      <c r="I168" s="10" t="s">
        <v>364</v>
      </c>
      <c r="J168" s="11">
        <v>281</v>
      </c>
      <c r="K168" s="11">
        <v>673</v>
      </c>
      <c r="L168" s="11">
        <v>341</v>
      </c>
      <c r="M168" s="12">
        <v>332</v>
      </c>
      <c r="O168" s="9">
        <v>40304</v>
      </c>
      <c r="P168" s="10" t="s">
        <v>365</v>
      </c>
      <c r="Q168" s="11">
        <v>262</v>
      </c>
      <c r="R168" s="11">
        <v>829</v>
      </c>
      <c r="S168" s="11">
        <v>415</v>
      </c>
      <c r="T168" s="12">
        <v>414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279</v>
      </c>
      <c r="E169" s="11">
        <v>143</v>
      </c>
      <c r="F169" s="12">
        <v>136</v>
      </c>
      <c r="H169" s="9">
        <v>1851</v>
      </c>
      <c r="I169" s="10" t="s">
        <v>367</v>
      </c>
      <c r="J169" s="11">
        <v>209</v>
      </c>
      <c r="K169" s="11">
        <v>564</v>
      </c>
      <c r="L169" s="11">
        <v>285</v>
      </c>
      <c r="M169" s="12">
        <v>279</v>
      </c>
      <c r="O169" s="9">
        <v>40305</v>
      </c>
      <c r="P169" s="10" t="s">
        <v>368</v>
      </c>
      <c r="Q169" s="11">
        <v>799</v>
      </c>
      <c r="R169" s="11">
        <v>2227</v>
      </c>
      <c r="S169" s="11">
        <v>1089</v>
      </c>
      <c r="T169" s="12">
        <v>1138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118</v>
      </c>
      <c r="E170" s="11">
        <v>59</v>
      </c>
      <c r="F170" s="12">
        <v>59</v>
      </c>
      <c r="H170" s="9">
        <v>1852</v>
      </c>
      <c r="I170" s="10" t="s">
        <v>370</v>
      </c>
      <c r="J170" s="11">
        <v>287</v>
      </c>
      <c r="K170" s="11">
        <v>789</v>
      </c>
      <c r="L170" s="11">
        <v>397</v>
      </c>
      <c r="M170" s="12">
        <v>392</v>
      </c>
      <c r="O170" s="9">
        <v>40306</v>
      </c>
      <c r="P170" s="10" t="s">
        <v>371</v>
      </c>
      <c r="Q170" s="11">
        <v>961</v>
      </c>
      <c r="R170" s="11">
        <v>2486</v>
      </c>
      <c r="S170" s="11">
        <v>1221</v>
      </c>
      <c r="T170" s="12">
        <v>1265</v>
      </c>
    </row>
    <row r="171" spans="1:20" x14ac:dyDescent="0.15">
      <c r="A171" s="9">
        <v>19500</v>
      </c>
      <c r="B171" s="10" t="s">
        <v>372</v>
      </c>
      <c r="C171" s="11">
        <v>57</v>
      </c>
      <c r="D171" s="11">
        <v>146</v>
      </c>
      <c r="E171" s="11">
        <v>79</v>
      </c>
      <c r="F171" s="12">
        <v>67</v>
      </c>
      <c r="H171" s="9">
        <v>1853</v>
      </c>
      <c r="I171" s="10" t="s">
        <v>373</v>
      </c>
      <c r="J171" s="11">
        <v>391</v>
      </c>
      <c r="K171" s="11">
        <v>1017</v>
      </c>
      <c r="L171" s="11">
        <v>513</v>
      </c>
      <c r="M171" s="12">
        <v>504</v>
      </c>
      <c r="O171" s="9"/>
      <c r="P171" s="10"/>
      <c r="Q171" s="11" t="s">
        <v>515</v>
      </c>
      <c r="R171" s="11" t="s">
        <v>515</v>
      </c>
      <c r="S171" s="11" t="s">
        <v>515</v>
      </c>
      <c r="T171" s="12" t="s">
        <v>515</v>
      </c>
    </row>
    <row r="172" spans="1:20" x14ac:dyDescent="0.15">
      <c r="A172" s="9">
        <v>19600</v>
      </c>
      <c r="B172" s="10" t="s">
        <v>374</v>
      </c>
      <c r="C172" s="11">
        <v>128</v>
      </c>
      <c r="D172" s="11">
        <v>282</v>
      </c>
      <c r="E172" s="11">
        <v>137</v>
      </c>
      <c r="F172" s="12">
        <v>145</v>
      </c>
      <c r="H172" s="9">
        <v>1854</v>
      </c>
      <c r="I172" s="10" t="s">
        <v>375</v>
      </c>
      <c r="J172" s="11">
        <v>259</v>
      </c>
      <c r="K172" s="11">
        <v>679</v>
      </c>
      <c r="L172" s="11">
        <v>338</v>
      </c>
      <c r="M172" s="12">
        <v>341</v>
      </c>
      <c r="O172" s="9"/>
      <c r="P172" s="10"/>
      <c r="Q172" s="11" t="s">
        <v>515</v>
      </c>
      <c r="R172" s="11" t="s">
        <v>515</v>
      </c>
      <c r="S172" s="11" t="s">
        <v>515</v>
      </c>
      <c r="T172" s="12" t="s">
        <v>515</v>
      </c>
    </row>
    <row r="173" spans="1:20" x14ac:dyDescent="0.15">
      <c r="A173" s="9">
        <v>19700</v>
      </c>
      <c r="B173" s="10" t="s">
        <v>376</v>
      </c>
      <c r="C173" s="11">
        <v>65</v>
      </c>
      <c r="D173" s="11">
        <v>150</v>
      </c>
      <c r="E173" s="11">
        <v>79</v>
      </c>
      <c r="F173" s="12">
        <v>71</v>
      </c>
      <c r="H173" s="9">
        <v>1855</v>
      </c>
      <c r="I173" s="10" t="s">
        <v>377</v>
      </c>
      <c r="J173" s="11">
        <v>135</v>
      </c>
      <c r="K173" s="11">
        <v>415</v>
      </c>
      <c r="L173" s="11">
        <v>214</v>
      </c>
      <c r="M173" s="12">
        <v>201</v>
      </c>
      <c r="O173" s="9"/>
      <c r="P173" s="10"/>
      <c r="Q173" s="11" t="s">
        <v>515</v>
      </c>
      <c r="R173" s="11" t="s">
        <v>515</v>
      </c>
      <c r="S173" s="11" t="s">
        <v>515</v>
      </c>
      <c r="T173" s="12" t="s">
        <v>515</v>
      </c>
    </row>
    <row r="174" spans="1:20" x14ac:dyDescent="0.15">
      <c r="A174" s="9">
        <v>19800</v>
      </c>
      <c r="B174" s="10" t="s">
        <v>378</v>
      </c>
      <c r="C174" s="11">
        <v>63</v>
      </c>
      <c r="D174" s="11">
        <v>136</v>
      </c>
      <c r="E174" s="11">
        <v>71</v>
      </c>
      <c r="F174" s="12">
        <v>65</v>
      </c>
      <c r="H174" s="9"/>
      <c r="I174" s="10"/>
      <c r="J174" s="11" t="s">
        <v>515</v>
      </c>
      <c r="K174" s="11" t="s">
        <v>515</v>
      </c>
      <c r="L174" s="11" t="s">
        <v>515</v>
      </c>
      <c r="M174" s="12" t="s">
        <v>515</v>
      </c>
      <c r="O174" s="9"/>
      <c r="P174" s="10"/>
      <c r="Q174" s="11" t="s">
        <v>515</v>
      </c>
      <c r="R174" s="11" t="s">
        <v>515</v>
      </c>
      <c r="S174" s="11" t="s">
        <v>515</v>
      </c>
      <c r="T174" s="12" t="s">
        <v>515</v>
      </c>
    </row>
    <row r="175" spans="1:20" x14ac:dyDescent="0.15">
      <c r="A175" s="9">
        <v>19900</v>
      </c>
      <c r="B175" s="10" t="s">
        <v>379</v>
      </c>
      <c r="C175" s="11">
        <v>37</v>
      </c>
      <c r="D175" s="11">
        <v>88</v>
      </c>
      <c r="E175" s="11">
        <v>45</v>
      </c>
      <c r="F175" s="12">
        <v>43</v>
      </c>
      <c r="H175" s="9"/>
      <c r="I175" s="10"/>
      <c r="J175" s="11" t="s">
        <v>515</v>
      </c>
      <c r="K175" s="11" t="s">
        <v>515</v>
      </c>
      <c r="L175" s="11" t="s">
        <v>515</v>
      </c>
      <c r="M175" s="12" t="s">
        <v>515</v>
      </c>
      <c r="O175" s="9"/>
      <c r="P175" s="10"/>
      <c r="Q175" s="11" t="s">
        <v>515</v>
      </c>
      <c r="R175" s="11" t="s">
        <v>515</v>
      </c>
      <c r="S175" s="11" t="s">
        <v>515</v>
      </c>
      <c r="T175" s="12" t="s">
        <v>515</v>
      </c>
    </row>
    <row r="176" spans="1:20" x14ac:dyDescent="0.15">
      <c r="A176" s="9">
        <v>20000</v>
      </c>
      <c r="B176" s="10" t="s">
        <v>380</v>
      </c>
      <c r="C176" s="11">
        <v>53</v>
      </c>
      <c r="D176" s="11">
        <v>131</v>
      </c>
      <c r="E176" s="11">
        <v>66</v>
      </c>
      <c r="F176" s="12">
        <v>65</v>
      </c>
      <c r="H176" s="9"/>
      <c r="I176" s="10"/>
      <c r="J176" s="11" t="s">
        <v>515</v>
      </c>
      <c r="K176" s="11" t="s">
        <v>515</v>
      </c>
      <c r="L176" s="11" t="s">
        <v>515</v>
      </c>
      <c r="M176" s="12" t="s">
        <v>515</v>
      </c>
      <c r="O176" s="9"/>
      <c r="P176" s="10"/>
      <c r="Q176" s="11" t="s">
        <v>515</v>
      </c>
      <c r="R176" s="11" t="s">
        <v>515</v>
      </c>
      <c r="S176" s="11" t="s">
        <v>515</v>
      </c>
      <c r="T176" s="12" t="s">
        <v>515</v>
      </c>
    </row>
    <row r="177" spans="1:20" x14ac:dyDescent="0.15">
      <c r="A177" s="9">
        <v>20100</v>
      </c>
      <c r="B177" s="10" t="s">
        <v>381</v>
      </c>
      <c r="C177" s="11">
        <v>85</v>
      </c>
      <c r="D177" s="11">
        <v>195</v>
      </c>
      <c r="E177" s="11">
        <v>97</v>
      </c>
      <c r="F177" s="12">
        <v>98</v>
      </c>
      <c r="H177" s="9"/>
      <c r="I177" s="10"/>
      <c r="J177" s="11" t="s">
        <v>515</v>
      </c>
      <c r="K177" s="11" t="s">
        <v>515</v>
      </c>
      <c r="L177" s="11" t="s">
        <v>515</v>
      </c>
      <c r="M177" s="12" t="s">
        <v>515</v>
      </c>
      <c r="O177" s="9"/>
      <c r="P177" s="10"/>
      <c r="Q177" s="11" t="s">
        <v>515</v>
      </c>
      <c r="R177" s="11" t="s">
        <v>515</v>
      </c>
      <c r="S177" s="11" t="s">
        <v>515</v>
      </c>
      <c r="T177" s="12" t="s">
        <v>515</v>
      </c>
    </row>
    <row r="178" spans="1:20" x14ac:dyDescent="0.15">
      <c r="A178" s="9">
        <v>20200</v>
      </c>
      <c r="B178" s="10" t="s">
        <v>382</v>
      </c>
      <c r="C178" s="11">
        <v>29</v>
      </c>
      <c r="D178" s="11">
        <v>70</v>
      </c>
      <c r="E178" s="11">
        <v>37</v>
      </c>
      <c r="F178" s="12">
        <v>33</v>
      </c>
      <c r="H178" s="9"/>
      <c r="I178" s="10"/>
      <c r="J178" s="11" t="s">
        <v>515</v>
      </c>
      <c r="K178" s="11" t="s">
        <v>515</v>
      </c>
      <c r="L178" s="11" t="s">
        <v>515</v>
      </c>
      <c r="M178" s="12" t="s">
        <v>515</v>
      </c>
      <c r="O178" s="9"/>
      <c r="P178" s="10"/>
      <c r="Q178" s="11" t="s">
        <v>515</v>
      </c>
      <c r="R178" s="11" t="s">
        <v>515</v>
      </c>
      <c r="S178" s="11" t="s">
        <v>515</v>
      </c>
      <c r="T178" s="12" t="s">
        <v>515</v>
      </c>
    </row>
    <row r="179" spans="1:20" x14ac:dyDescent="0.15">
      <c r="A179" s="9">
        <v>20300</v>
      </c>
      <c r="B179" s="10" t="s">
        <v>383</v>
      </c>
      <c r="C179" s="11">
        <v>24</v>
      </c>
      <c r="D179" s="11">
        <v>58</v>
      </c>
      <c r="E179" s="11">
        <v>22</v>
      </c>
      <c r="F179" s="12">
        <v>36</v>
      </c>
      <c r="H179" s="9"/>
      <c r="I179" s="10"/>
      <c r="J179" s="11" t="s">
        <v>515</v>
      </c>
      <c r="K179" s="11" t="s">
        <v>515</v>
      </c>
      <c r="L179" s="11" t="s">
        <v>515</v>
      </c>
      <c r="M179" s="12" t="s">
        <v>515</v>
      </c>
      <c r="O179" s="9"/>
      <c r="P179" s="10"/>
      <c r="Q179" s="11" t="s">
        <v>515</v>
      </c>
      <c r="R179" s="11" t="s">
        <v>515</v>
      </c>
      <c r="S179" s="11" t="s">
        <v>515</v>
      </c>
      <c r="T179" s="12" t="s">
        <v>515</v>
      </c>
    </row>
    <row r="180" spans="1:20" x14ac:dyDescent="0.15">
      <c r="A180" s="9">
        <v>20400</v>
      </c>
      <c r="B180" s="10" t="s">
        <v>384</v>
      </c>
      <c r="C180" s="11">
        <v>20</v>
      </c>
      <c r="D180" s="11">
        <v>47</v>
      </c>
      <c r="E180" s="11">
        <v>21</v>
      </c>
      <c r="F180" s="12">
        <v>26</v>
      </c>
      <c r="H180" s="9"/>
      <c r="I180" s="10"/>
      <c r="J180" s="11" t="s">
        <v>515</v>
      </c>
      <c r="K180" s="11" t="s">
        <v>515</v>
      </c>
      <c r="L180" s="11" t="s">
        <v>515</v>
      </c>
      <c r="M180" s="12" t="s">
        <v>515</v>
      </c>
      <c r="O180" s="9"/>
      <c r="P180" s="10"/>
      <c r="Q180" s="11" t="s">
        <v>515</v>
      </c>
      <c r="R180" s="11" t="s">
        <v>515</v>
      </c>
      <c r="S180" s="11" t="s">
        <v>515</v>
      </c>
      <c r="T180" s="12" t="s">
        <v>515</v>
      </c>
    </row>
    <row r="181" spans="1:20" x14ac:dyDescent="0.15">
      <c r="A181" s="9">
        <v>20500</v>
      </c>
      <c r="B181" s="10" t="s">
        <v>385</v>
      </c>
      <c r="C181" s="11">
        <v>44</v>
      </c>
      <c r="D181" s="11">
        <v>112</v>
      </c>
      <c r="E181" s="11">
        <v>56</v>
      </c>
      <c r="F181" s="12">
        <v>56</v>
      </c>
      <c r="H181" s="9"/>
      <c r="I181" s="10"/>
      <c r="J181" s="11" t="s">
        <v>515</v>
      </c>
      <c r="K181" s="11" t="s">
        <v>515</v>
      </c>
      <c r="L181" s="11" t="s">
        <v>515</v>
      </c>
      <c r="M181" s="12" t="s">
        <v>515</v>
      </c>
      <c r="O181" s="9"/>
      <c r="P181" s="10"/>
      <c r="Q181" s="11" t="s">
        <v>515</v>
      </c>
      <c r="R181" s="11" t="s">
        <v>515</v>
      </c>
      <c r="S181" s="11" t="s">
        <v>515</v>
      </c>
      <c r="T181" s="12" t="s">
        <v>515</v>
      </c>
    </row>
    <row r="182" spans="1:20" x14ac:dyDescent="0.15">
      <c r="A182" s="9"/>
      <c r="B182" s="10"/>
      <c r="C182" s="11" t="s">
        <v>515</v>
      </c>
      <c r="D182" s="11" t="s">
        <v>515</v>
      </c>
      <c r="E182" s="11" t="s">
        <v>515</v>
      </c>
      <c r="F182" s="12" t="s">
        <v>515</v>
      </c>
      <c r="H182" s="9"/>
      <c r="I182" s="10"/>
      <c r="J182" s="11" t="s">
        <v>515</v>
      </c>
      <c r="K182" s="11" t="s">
        <v>515</v>
      </c>
      <c r="L182" s="11" t="s">
        <v>515</v>
      </c>
      <c r="M182" s="12" t="s">
        <v>515</v>
      </c>
      <c r="O182" s="9"/>
      <c r="P182" s="10"/>
      <c r="Q182" s="11" t="s">
        <v>515</v>
      </c>
      <c r="R182" s="11" t="s">
        <v>515</v>
      </c>
      <c r="S182" s="11" t="s">
        <v>515</v>
      </c>
      <c r="T182" s="12" t="s">
        <v>515</v>
      </c>
    </row>
    <row r="183" spans="1:20" x14ac:dyDescent="0.15">
      <c r="A183" s="9"/>
      <c r="B183" s="10"/>
      <c r="C183" s="11" t="s">
        <v>515</v>
      </c>
      <c r="D183" s="11" t="s">
        <v>515</v>
      </c>
      <c r="E183" s="11" t="s">
        <v>515</v>
      </c>
      <c r="F183" s="12" t="s">
        <v>515</v>
      </c>
      <c r="H183" s="9"/>
      <c r="I183" s="10"/>
      <c r="J183" s="11" t="s">
        <v>515</v>
      </c>
      <c r="K183" s="11" t="s">
        <v>515</v>
      </c>
      <c r="L183" s="11" t="s">
        <v>515</v>
      </c>
      <c r="M183" s="12" t="s">
        <v>515</v>
      </c>
      <c r="O183" s="9"/>
      <c r="P183" s="10"/>
      <c r="Q183" s="11" t="s">
        <v>515</v>
      </c>
      <c r="R183" s="11" t="s">
        <v>515</v>
      </c>
      <c r="S183" s="11" t="s">
        <v>515</v>
      </c>
      <c r="T183" s="12" t="s">
        <v>515</v>
      </c>
    </row>
    <row r="184" spans="1:20" x14ac:dyDescent="0.15">
      <c r="A184" s="9"/>
      <c r="B184" s="10"/>
      <c r="C184" s="11" t="s">
        <v>515</v>
      </c>
      <c r="D184" s="11" t="s">
        <v>515</v>
      </c>
      <c r="E184" s="11" t="s">
        <v>515</v>
      </c>
      <c r="F184" s="12" t="s">
        <v>515</v>
      </c>
      <c r="H184" s="9"/>
      <c r="I184" s="10"/>
      <c r="J184" s="11" t="s">
        <v>515</v>
      </c>
      <c r="K184" s="11" t="s">
        <v>515</v>
      </c>
      <c r="L184" s="11" t="s">
        <v>515</v>
      </c>
      <c r="M184" s="12" t="s">
        <v>515</v>
      </c>
      <c r="O184" s="9"/>
      <c r="P184" s="10"/>
      <c r="Q184" s="11" t="s">
        <v>515</v>
      </c>
      <c r="R184" s="11" t="s">
        <v>515</v>
      </c>
      <c r="S184" s="11" t="s">
        <v>515</v>
      </c>
      <c r="T184" s="12" t="s">
        <v>515</v>
      </c>
    </row>
    <row r="185" spans="1:20" x14ac:dyDescent="0.15">
      <c r="A185" s="9"/>
      <c r="B185" s="10"/>
      <c r="C185" s="11" t="s">
        <v>515</v>
      </c>
      <c r="D185" s="11" t="s">
        <v>515</v>
      </c>
      <c r="E185" s="11" t="s">
        <v>515</v>
      </c>
      <c r="F185" s="12" t="s">
        <v>515</v>
      </c>
      <c r="H185" s="9"/>
      <c r="I185" s="10"/>
      <c r="J185" s="11" t="s">
        <v>515</v>
      </c>
      <c r="K185" s="11" t="s">
        <v>515</v>
      </c>
      <c r="L185" s="11" t="s">
        <v>515</v>
      </c>
      <c r="M185" s="12" t="s">
        <v>515</v>
      </c>
      <c r="O185" s="9"/>
      <c r="P185" s="10"/>
      <c r="Q185" s="11" t="s">
        <v>515</v>
      </c>
      <c r="R185" s="11" t="s">
        <v>515</v>
      </c>
      <c r="S185" s="11" t="s">
        <v>515</v>
      </c>
      <c r="T185" s="12" t="s">
        <v>515</v>
      </c>
    </row>
    <row r="186" spans="1:20" x14ac:dyDescent="0.15">
      <c r="A186" s="9"/>
      <c r="B186" s="10"/>
      <c r="C186" s="11" t="s">
        <v>515</v>
      </c>
      <c r="D186" s="11" t="s">
        <v>515</v>
      </c>
      <c r="E186" s="11" t="s">
        <v>515</v>
      </c>
      <c r="F186" s="12" t="s">
        <v>515</v>
      </c>
      <c r="H186" s="9"/>
      <c r="I186" s="10"/>
      <c r="J186" s="11" t="s">
        <v>515</v>
      </c>
      <c r="K186" s="11" t="s">
        <v>515</v>
      </c>
      <c r="L186" s="11" t="s">
        <v>515</v>
      </c>
      <c r="M186" s="12" t="s">
        <v>515</v>
      </c>
      <c r="O186" s="9"/>
      <c r="P186" s="10"/>
      <c r="Q186" s="11" t="s">
        <v>515</v>
      </c>
      <c r="R186" s="11" t="s">
        <v>515</v>
      </c>
      <c r="S186" s="11" t="s">
        <v>515</v>
      </c>
      <c r="T186" s="12" t="s">
        <v>515</v>
      </c>
    </row>
    <row r="187" spans="1:20" x14ac:dyDescent="0.15">
      <c r="A187" s="9"/>
      <c r="B187" s="10"/>
      <c r="C187" s="11" t="s">
        <v>515</v>
      </c>
      <c r="D187" s="11" t="s">
        <v>515</v>
      </c>
      <c r="E187" s="11" t="s">
        <v>515</v>
      </c>
      <c r="F187" s="12" t="s">
        <v>515</v>
      </c>
      <c r="H187" s="9"/>
      <c r="I187" s="37"/>
      <c r="J187" s="38" t="s">
        <v>515</v>
      </c>
      <c r="K187" s="38" t="s">
        <v>515</v>
      </c>
      <c r="L187" s="38" t="s">
        <v>515</v>
      </c>
      <c r="M187" s="12" t="s">
        <v>515</v>
      </c>
      <c r="O187" s="9"/>
      <c r="P187" s="10"/>
      <c r="Q187" s="11" t="s">
        <v>515</v>
      </c>
      <c r="R187" s="11" t="s">
        <v>515</v>
      </c>
      <c r="S187" s="11" t="s">
        <v>515</v>
      </c>
      <c r="T187" s="12" t="s">
        <v>515</v>
      </c>
    </row>
    <row r="188" spans="1:20" x14ac:dyDescent="0.15">
      <c r="A188" s="9"/>
      <c r="B188" s="10"/>
      <c r="C188" s="11" t="s">
        <v>515</v>
      </c>
      <c r="D188" s="11" t="s">
        <v>515</v>
      </c>
      <c r="E188" s="11" t="s">
        <v>515</v>
      </c>
      <c r="F188" s="12" t="s">
        <v>515</v>
      </c>
      <c r="H188" s="9"/>
      <c r="I188" s="37"/>
      <c r="J188" s="38" t="s">
        <v>515</v>
      </c>
      <c r="K188" s="38" t="s">
        <v>515</v>
      </c>
      <c r="L188" s="38" t="s">
        <v>515</v>
      </c>
      <c r="M188" s="12" t="s">
        <v>515</v>
      </c>
      <c r="O188" s="9"/>
      <c r="P188" s="10"/>
      <c r="Q188" s="11" t="s">
        <v>515</v>
      </c>
      <c r="R188" s="11" t="s">
        <v>515</v>
      </c>
      <c r="S188" s="11" t="s">
        <v>515</v>
      </c>
      <c r="T188" s="12" t="s">
        <v>515</v>
      </c>
    </row>
    <row r="189" spans="1:20" x14ac:dyDescent="0.15">
      <c r="A189" s="9"/>
      <c r="B189" s="10"/>
      <c r="C189" s="11" t="s">
        <v>515</v>
      </c>
      <c r="D189" s="11" t="s">
        <v>515</v>
      </c>
      <c r="E189" s="11" t="s">
        <v>515</v>
      </c>
      <c r="F189" s="12" t="s">
        <v>515</v>
      </c>
      <c r="H189" s="9"/>
      <c r="I189" s="37"/>
      <c r="J189" s="38" t="s">
        <v>515</v>
      </c>
      <c r="K189" s="38" t="s">
        <v>515</v>
      </c>
      <c r="L189" s="38" t="s">
        <v>515</v>
      </c>
      <c r="M189" s="12" t="s">
        <v>515</v>
      </c>
      <c r="O189" s="9"/>
      <c r="P189" s="10"/>
      <c r="Q189" s="11" t="s">
        <v>515</v>
      </c>
      <c r="R189" s="11" t="s">
        <v>515</v>
      </c>
      <c r="S189" s="11" t="s">
        <v>515</v>
      </c>
      <c r="T189" s="12" t="s">
        <v>515</v>
      </c>
    </row>
    <row r="190" spans="1:20" x14ac:dyDescent="0.15">
      <c r="A190" s="9"/>
      <c r="B190" s="10"/>
      <c r="C190" s="11" t="s">
        <v>515</v>
      </c>
      <c r="D190" s="11" t="s">
        <v>515</v>
      </c>
      <c r="E190" s="11" t="s">
        <v>515</v>
      </c>
      <c r="F190" s="12" t="s">
        <v>515</v>
      </c>
      <c r="H190" s="9"/>
      <c r="I190" s="37"/>
      <c r="J190" s="38" t="s">
        <v>515</v>
      </c>
      <c r="K190" s="38" t="s">
        <v>515</v>
      </c>
      <c r="L190" s="38" t="s">
        <v>515</v>
      </c>
      <c r="M190" s="12" t="s">
        <v>515</v>
      </c>
      <c r="O190" s="9"/>
      <c r="P190" s="10"/>
      <c r="Q190" s="11" t="s">
        <v>515</v>
      </c>
      <c r="R190" s="11" t="s">
        <v>515</v>
      </c>
      <c r="S190" s="11" t="s">
        <v>515</v>
      </c>
      <c r="T190" s="12" t="s">
        <v>515</v>
      </c>
    </row>
    <row r="191" spans="1:20" x14ac:dyDescent="0.15">
      <c r="A191" s="9"/>
      <c r="B191" s="10"/>
      <c r="C191" s="11" t="s">
        <v>515</v>
      </c>
      <c r="D191" s="11" t="s">
        <v>515</v>
      </c>
      <c r="E191" s="11" t="s">
        <v>515</v>
      </c>
      <c r="F191" s="12" t="s">
        <v>515</v>
      </c>
      <c r="H191" s="9"/>
      <c r="I191" s="37"/>
      <c r="J191" s="38" t="s">
        <v>515</v>
      </c>
      <c r="K191" s="38" t="s">
        <v>515</v>
      </c>
      <c r="L191" s="38" t="s">
        <v>515</v>
      </c>
      <c r="M191" s="12" t="s">
        <v>515</v>
      </c>
      <c r="O191" s="9"/>
      <c r="P191" s="10"/>
      <c r="Q191" s="11" t="s">
        <v>515</v>
      </c>
      <c r="R191" s="11" t="s">
        <v>515</v>
      </c>
      <c r="S191" s="11" t="s">
        <v>515</v>
      </c>
      <c r="T191" s="12" t="s">
        <v>515</v>
      </c>
    </row>
    <row r="192" spans="1:20" x14ac:dyDescent="0.15">
      <c r="A192" s="9"/>
      <c r="B192" s="10"/>
      <c r="C192" s="11" t="s">
        <v>515</v>
      </c>
      <c r="D192" s="11" t="s">
        <v>515</v>
      </c>
      <c r="E192" s="11" t="s">
        <v>515</v>
      </c>
      <c r="F192" s="12" t="s">
        <v>515</v>
      </c>
      <c r="H192" s="9"/>
      <c r="I192" s="37"/>
      <c r="J192" s="38" t="s">
        <v>515</v>
      </c>
      <c r="K192" s="38" t="s">
        <v>515</v>
      </c>
      <c r="L192" s="38" t="s">
        <v>515</v>
      </c>
      <c r="M192" s="12" t="s">
        <v>515</v>
      </c>
      <c r="O192" s="9"/>
      <c r="P192" s="10"/>
      <c r="Q192" s="11" t="s">
        <v>515</v>
      </c>
      <c r="R192" s="11" t="s">
        <v>515</v>
      </c>
      <c r="S192" s="11" t="s">
        <v>515</v>
      </c>
      <c r="T192" s="12" t="s">
        <v>515</v>
      </c>
    </row>
    <row r="193" spans="1:27" x14ac:dyDescent="0.15">
      <c r="A193" s="9"/>
      <c r="B193" s="10"/>
      <c r="C193" s="11" t="s">
        <v>515</v>
      </c>
      <c r="D193" s="11" t="s">
        <v>515</v>
      </c>
      <c r="E193" s="11" t="s">
        <v>515</v>
      </c>
      <c r="F193" s="12" t="s">
        <v>515</v>
      </c>
      <c r="H193" s="9"/>
      <c r="I193" s="10"/>
      <c r="J193" s="11" t="s">
        <v>515</v>
      </c>
      <c r="K193" s="11" t="s">
        <v>515</v>
      </c>
      <c r="L193" s="11" t="s">
        <v>515</v>
      </c>
      <c r="M193" s="12" t="s">
        <v>515</v>
      </c>
      <c r="O193" s="9"/>
      <c r="P193" s="10"/>
      <c r="Q193" s="11" t="s">
        <v>515</v>
      </c>
      <c r="R193" s="11" t="s">
        <v>515</v>
      </c>
      <c r="S193" s="11" t="s">
        <v>515</v>
      </c>
      <c r="T193" s="12" t="s">
        <v>515</v>
      </c>
    </row>
    <row r="194" spans="1:27" x14ac:dyDescent="0.15">
      <c r="A194" s="9"/>
      <c r="B194" s="10"/>
      <c r="C194" s="11" t="s">
        <v>515</v>
      </c>
      <c r="D194" s="11" t="s">
        <v>515</v>
      </c>
      <c r="E194" s="11" t="s">
        <v>515</v>
      </c>
      <c r="F194" s="12" t="s">
        <v>515</v>
      </c>
      <c r="H194" s="9"/>
      <c r="I194" s="10"/>
      <c r="J194" s="11" t="s">
        <v>515</v>
      </c>
      <c r="K194" s="11" t="s">
        <v>515</v>
      </c>
      <c r="L194" s="11" t="s">
        <v>515</v>
      </c>
      <c r="M194" s="12" t="s">
        <v>515</v>
      </c>
      <c r="O194" s="9"/>
      <c r="P194" s="10"/>
      <c r="Q194" s="11" t="s">
        <v>515</v>
      </c>
      <c r="R194" s="11" t="s">
        <v>515</v>
      </c>
      <c r="S194" s="11" t="s">
        <v>515</v>
      </c>
      <c r="T194" s="12" t="s">
        <v>515</v>
      </c>
    </row>
    <row r="195" spans="1:27" x14ac:dyDescent="0.15">
      <c r="A195" s="13"/>
      <c r="B195" s="14"/>
      <c r="C195" s="15" t="s">
        <v>515</v>
      </c>
      <c r="D195" s="15" t="s">
        <v>515</v>
      </c>
      <c r="E195" s="15" t="s">
        <v>515</v>
      </c>
      <c r="F195" s="16" t="s">
        <v>515</v>
      </c>
      <c r="H195" s="13"/>
      <c r="I195" s="14"/>
      <c r="J195" s="15" t="s">
        <v>515</v>
      </c>
      <c r="K195" s="15" t="s">
        <v>515</v>
      </c>
      <c r="L195" s="15" t="s">
        <v>515</v>
      </c>
      <c r="M195" s="16" t="s">
        <v>515</v>
      </c>
      <c r="O195" s="13"/>
      <c r="P195" s="14"/>
      <c r="Q195" s="11" t="s">
        <v>515</v>
      </c>
      <c r="R195" s="11" t="s">
        <v>515</v>
      </c>
      <c r="S195" s="11" t="s">
        <v>515</v>
      </c>
      <c r="T195" s="12" t="s">
        <v>515</v>
      </c>
    </row>
    <row r="196" spans="1:27" ht="13.5" customHeight="1" x14ac:dyDescent="0.15">
      <c r="A196" s="40" t="s">
        <v>386</v>
      </c>
      <c r="B196" s="41"/>
      <c r="C196" s="19">
        <v>2479</v>
      </c>
      <c r="D196" s="19">
        <v>5638</v>
      </c>
      <c r="E196" s="19">
        <v>2773</v>
      </c>
      <c r="F196" s="20">
        <v>2865</v>
      </c>
      <c r="H196" s="40" t="s">
        <v>387</v>
      </c>
      <c r="I196" s="41"/>
      <c r="J196" s="19">
        <v>6119</v>
      </c>
      <c r="K196" s="19">
        <v>14776</v>
      </c>
      <c r="L196" s="19">
        <v>7707</v>
      </c>
      <c r="M196" s="20">
        <v>7069</v>
      </c>
      <c r="O196" s="40" t="s">
        <v>388</v>
      </c>
      <c r="P196" s="41"/>
      <c r="Q196" s="19">
        <v>8213</v>
      </c>
      <c r="R196" s="19">
        <v>23959</v>
      </c>
      <c r="S196" s="19">
        <v>11843</v>
      </c>
      <c r="T196" s="20">
        <v>12116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v>280329</v>
      </c>
      <c r="X208" s="26" t="s">
        <v>390</v>
      </c>
      <c r="Y208" s="27" t="s">
        <v>391</v>
      </c>
      <c r="Z208" s="28">
        <v>-5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v>39197</v>
      </c>
      <c r="R209" s="30">
        <v>87729</v>
      </c>
      <c r="S209" s="30">
        <v>45845</v>
      </c>
      <c r="T209" s="30">
        <v>41884</v>
      </c>
      <c r="V209" s="25" t="s">
        <v>5</v>
      </c>
      <c r="W209" s="26">
        <v>144040</v>
      </c>
      <c r="X209" s="26" t="s">
        <v>390</v>
      </c>
      <c r="Y209" s="27" t="s">
        <v>391</v>
      </c>
      <c r="Z209" s="28">
        <v>19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v>24395</v>
      </c>
      <c r="R210" s="30">
        <v>52847</v>
      </c>
      <c r="S210" s="30">
        <v>27138</v>
      </c>
      <c r="T210" s="30">
        <v>25709</v>
      </c>
      <c r="V210" s="25" t="s">
        <v>6</v>
      </c>
      <c r="W210" s="26">
        <v>136289</v>
      </c>
      <c r="X210" s="26" t="s">
        <v>390</v>
      </c>
      <c r="Y210" s="27" t="s">
        <v>391</v>
      </c>
      <c r="Z210" s="28">
        <v>-24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v>13828</v>
      </c>
      <c r="R211" s="30">
        <v>29980</v>
      </c>
      <c r="S211" s="30">
        <v>15607</v>
      </c>
      <c r="T211" s="30">
        <v>14373</v>
      </c>
      <c r="V211" s="25" t="s">
        <v>3</v>
      </c>
      <c r="W211" s="26">
        <v>121692</v>
      </c>
      <c r="X211" s="26" t="s">
        <v>396</v>
      </c>
      <c r="Y211" s="27" t="s">
        <v>391</v>
      </c>
      <c r="Z211" s="28">
        <v>97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v>6119</v>
      </c>
      <c r="R212" s="30">
        <v>14776</v>
      </c>
      <c r="S212" s="30">
        <v>7707</v>
      </c>
      <c r="T212" s="30">
        <v>7069</v>
      </c>
    </row>
    <row r="213" spans="15:27" ht="13.5" x14ac:dyDescent="0.15">
      <c r="O213">
        <v>4</v>
      </c>
      <c r="P213" t="s">
        <v>399</v>
      </c>
      <c r="Q213" s="30">
        <v>6147</v>
      </c>
      <c r="R213" s="30">
        <v>15038</v>
      </c>
      <c r="S213" s="30">
        <v>7546</v>
      </c>
      <c r="T213" s="30">
        <v>7492</v>
      </c>
    </row>
    <row r="214" spans="15:27" ht="13.5" x14ac:dyDescent="0.15">
      <c r="O214">
        <v>5</v>
      </c>
      <c r="P214" t="s">
        <v>400</v>
      </c>
      <c r="Q214" s="30">
        <v>5937</v>
      </c>
      <c r="R214" s="30">
        <v>13815</v>
      </c>
      <c r="S214" s="30">
        <v>6935</v>
      </c>
      <c r="T214" s="30">
        <v>6880</v>
      </c>
    </row>
    <row r="215" spans="15:27" ht="13.5" x14ac:dyDescent="0.15">
      <c r="O215">
        <v>7</v>
      </c>
      <c r="P215" t="s">
        <v>401</v>
      </c>
      <c r="Q215" s="30">
        <v>10377</v>
      </c>
      <c r="R215" s="30">
        <v>24547</v>
      </c>
      <c r="S215" s="30">
        <v>12369</v>
      </c>
      <c r="T215" s="30">
        <v>12178</v>
      </c>
    </row>
    <row r="216" spans="15:27" ht="13.5" x14ac:dyDescent="0.15">
      <c r="O216">
        <v>8</v>
      </c>
      <c r="P216" t="s">
        <v>402</v>
      </c>
      <c r="Q216" s="30">
        <v>2479</v>
      </c>
      <c r="R216" s="30">
        <v>5638</v>
      </c>
      <c r="S216" s="30">
        <v>2773</v>
      </c>
      <c r="T216" s="30">
        <v>2865</v>
      </c>
    </row>
    <row r="217" spans="15:27" ht="13.5" x14ac:dyDescent="0.15">
      <c r="O217">
        <v>6</v>
      </c>
      <c r="P217" t="s">
        <v>403</v>
      </c>
      <c r="Q217" s="30">
        <v>5000</v>
      </c>
      <c r="R217" s="30">
        <v>12000</v>
      </c>
      <c r="S217" s="30">
        <v>6277</v>
      </c>
      <c r="T217" s="30">
        <v>5723</v>
      </c>
    </row>
    <row r="218" spans="15:27" ht="13.5" x14ac:dyDescent="0.15">
      <c r="O218" s="31">
        <v>10</v>
      </c>
      <c r="P218" s="31" t="s">
        <v>404</v>
      </c>
      <c r="Q218" s="32">
        <v>8213</v>
      </c>
      <c r="R218" s="32">
        <v>23959</v>
      </c>
      <c r="S218" s="32">
        <v>11843</v>
      </c>
      <c r="T218" s="32">
        <v>12116</v>
      </c>
    </row>
    <row r="219" spans="15:27" ht="12.75" thickBot="1" x14ac:dyDescent="0.2">
      <c r="P219" s="1" t="s">
        <v>405</v>
      </c>
      <c r="Q219" s="33">
        <v>121692</v>
      </c>
      <c r="R219" s="33">
        <v>280329</v>
      </c>
      <c r="S219" s="33">
        <v>144040</v>
      </c>
      <c r="T219" s="33">
        <v>136289</v>
      </c>
    </row>
    <row r="220" spans="15:27" ht="12.75" thickBot="1" x14ac:dyDescent="0.2">
      <c r="O220" s="34" t="s">
        <v>406</v>
      </c>
      <c r="P220" s="35" t="s">
        <v>407</v>
      </c>
      <c r="Q220" s="47">
        <v>121595</v>
      </c>
      <c r="R220" s="47">
        <v>280334</v>
      </c>
      <c r="S220" s="47">
        <v>144021</v>
      </c>
      <c r="T220" s="48">
        <v>136313</v>
      </c>
      <c r="V220" s="49"/>
      <c r="W220" s="49"/>
      <c r="X220" s="49"/>
      <c r="Y220" s="49"/>
    </row>
    <row r="221" spans="15:27" x14ac:dyDescent="0.15">
      <c r="P221" s="1" t="s">
        <v>408</v>
      </c>
      <c r="Q221" s="33">
        <v>97</v>
      </c>
      <c r="R221" s="33">
        <v>-5</v>
      </c>
      <c r="S221" s="33">
        <v>19</v>
      </c>
      <c r="T221" s="33">
        <v>-24</v>
      </c>
    </row>
    <row r="222" spans="15:27" x14ac:dyDescent="0.15">
      <c r="Q222" s="30"/>
      <c r="R222" s="30"/>
      <c r="S222" s="30"/>
      <c r="T222" s="30"/>
    </row>
    <row r="223" spans="15:27" x14ac:dyDescent="0.15">
      <c r="Q223" s="49"/>
      <c r="R223" s="49"/>
      <c r="S223" s="49"/>
      <c r="T223" s="49"/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17" width="6.625" style="1" customWidth="1"/>
    <col min="18" max="18" width="7.25" style="1" customWidth="1"/>
    <col min="19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6.5" style="1" bestFit="1" customWidth="1"/>
    <col min="27" max="27" width="5.375" style="1" customWidth="1"/>
    <col min="28" max="16384" width="9" style="1"/>
  </cols>
  <sheetData>
    <row r="1" spans="1:22" ht="14.25" x14ac:dyDescent="0.15">
      <c r="A1" s="39">
        <v>42095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v>122155</v>
      </c>
      <c r="R1" s="3">
        <v>280225</v>
      </c>
      <c r="S1" s="3">
        <v>144057</v>
      </c>
      <c r="T1" s="4">
        <v>136168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409</v>
      </c>
      <c r="C3" s="11">
        <v>209</v>
      </c>
      <c r="D3" s="11">
        <v>554</v>
      </c>
      <c r="E3" s="11">
        <v>278</v>
      </c>
      <c r="F3" s="12">
        <v>276</v>
      </c>
      <c r="H3" s="9">
        <v>7900</v>
      </c>
      <c r="I3" s="10" t="s">
        <v>410</v>
      </c>
      <c r="J3" s="11">
        <v>820</v>
      </c>
      <c r="K3" s="11">
        <v>1684</v>
      </c>
      <c r="L3" s="11">
        <v>843</v>
      </c>
      <c r="M3" s="12">
        <v>841</v>
      </c>
      <c r="O3" s="9">
        <v>30101</v>
      </c>
      <c r="P3" s="10" t="s">
        <v>411</v>
      </c>
      <c r="Q3" s="11">
        <v>299</v>
      </c>
      <c r="R3" s="11">
        <v>692</v>
      </c>
      <c r="S3" s="11">
        <v>349</v>
      </c>
      <c r="T3" s="12">
        <v>343</v>
      </c>
    </row>
    <row r="4" spans="1:22" x14ac:dyDescent="0.15">
      <c r="A4" s="9">
        <v>1656</v>
      </c>
      <c r="B4" s="10" t="s">
        <v>412</v>
      </c>
      <c r="C4" s="11">
        <v>109</v>
      </c>
      <c r="D4" s="11">
        <v>397</v>
      </c>
      <c r="E4" s="11">
        <v>205</v>
      </c>
      <c r="F4" s="12">
        <v>192</v>
      </c>
      <c r="H4" s="9">
        <v>8000</v>
      </c>
      <c r="I4" s="10" t="s">
        <v>413</v>
      </c>
      <c r="J4" s="11">
        <v>7670</v>
      </c>
      <c r="K4" s="11">
        <v>16681</v>
      </c>
      <c r="L4" s="11">
        <v>8766</v>
      </c>
      <c r="M4" s="12">
        <v>7915</v>
      </c>
      <c r="O4" s="9">
        <v>30102</v>
      </c>
      <c r="P4" s="10" t="s">
        <v>414</v>
      </c>
      <c r="Q4" s="11">
        <v>333</v>
      </c>
      <c r="R4" s="11">
        <v>793</v>
      </c>
      <c r="S4" s="11">
        <v>413</v>
      </c>
      <c r="T4" s="12">
        <v>380</v>
      </c>
    </row>
    <row r="5" spans="1:22" x14ac:dyDescent="0.15">
      <c r="A5" s="9">
        <v>1657</v>
      </c>
      <c r="B5" s="10" t="s">
        <v>415</v>
      </c>
      <c r="C5" s="11">
        <v>351</v>
      </c>
      <c r="D5" s="11">
        <v>867</v>
      </c>
      <c r="E5" s="11">
        <v>463</v>
      </c>
      <c r="F5" s="12">
        <v>404</v>
      </c>
      <c r="H5" s="9">
        <v>8051</v>
      </c>
      <c r="I5" s="10" t="s">
        <v>416</v>
      </c>
      <c r="J5" s="11">
        <v>319</v>
      </c>
      <c r="K5" s="11">
        <v>558</v>
      </c>
      <c r="L5" s="11">
        <v>300</v>
      </c>
      <c r="M5" s="12">
        <v>258</v>
      </c>
      <c r="O5" s="9">
        <v>30103</v>
      </c>
      <c r="P5" s="10" t="s">
        <v>417</v>
      </c>
      <c r="Q5" s="11">
        <v>260</v>
      </c>
      <c r="R5" s="11">
        <v>535</v>
      </c>
      <c r="S5" s="11">
        <v>293</v>
      </c>
      <c r="T5" s="12">
        <v>242</v>
      </c>
    </row>
    <row r="6" spans="1:22" x14ac:dyDescent="0.15">
      <c r="A6" s="9">
        <v>4300</v>
      </c>
      <c r="B6" s="10" t="s">
        <v>418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419</v>
      </c>
      <c r="J6" s="11">
        <v>468</v>
      </c>
      <c r="K6" s="11">
        <v>817</v>
      </c>
      <c r="L6" s="11">
        <v>439</v>
      </c>
      <c r="M6" s="12">
        <v>378</v>
      </c>
      <c r="O6" s="9">
        <v>30104</v>
      </c>
      <c r="P6" s="10" t="s">
        <v>420</v>
      </c>
      <c r="Q6" s="11">
        <v>236</v>
      </c>
      <c r="R6" s="11">
        <v>550</v>
      </c>
      <c r="S6" s="11">
        <v>284</v>
      </c>
      <c r="T6" s="12">
        <v>266</v>
      </c>
    </row>
    <row r="7" spans="1:22" x14ac:dyDescent="0.15">
      <c r="A7" s="9">
        <v>4400</v>
      </c>
      <c r="B7" s="10" t="s">
        <v>421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422</v>
      </c>
      <c r="J7" s="11">
        <v>388</v>
      </c>
      <c r="K7" s="11">
        <v>740</v>
      </c>
      <c r="L7" s="11">
        <v>397</v>
      </c>
      <c r="M7" s="12">
        <v>343</v>
      </c>
      <c r="O7" s="9">
        <v>30105</v>
      </c>
      <c r="P7" s="10" t="s">
        <v>423</v>
      </c>
      <c r="Q7" s="11">
        <v>254</v>
      </c>
      <c r="R7" s="11">
        <v>671</v>
      </c>
      <c r="S7" s="11">
        <v>358</v>
      </c>
      <c r="T7" s="12">
        <v>313</v>
      </c>
    </row>
    <row r="8" spans="1:22" x14ac:dyDescent="0.15">
      <c r="A8" s="9">
        <v>4600</v>
      </c>
      <c r="B8" s="10" t="s">
        <v>424</v>
      </c>
      <c r="C8" s="11">
        <v>1246</v>
      </c>
      <c r="D8" s="11">
        <v>2703</v>
      </c>
      <c r="E8" s="11">
        <v>1445</v>
      </c>
      <c r="F8" s="12">
        <v>1258</v>
      </c>
      <c r="H8" s="9">
        <v>8062</v>
      </c>
      <c r="I8" s="10" t="s">
        <v>425</v>
      </c>
      <c r="J8" s="11">
        <v>264</v>
      </c>
      <c r="K8" s="11">
        <v>555</v>
      </c>
      <c r="L8" s="11">
        <v>282</v>
      </c>
      <c r="M8" s="12">
        <v>273</v>
      </c>
      <c r="O8" s="9">
        <v>30106</v>
      </c>
      <c r="P8" s="10" t="s">
        <v>426</v>
      </c>
      <c r="Q8" s="11">
        <v>229</v>
      </c>
      <c r="R8" s="11">
        <v>582</v>
      </c>
      <c r="S8" s="11">
        <v>268</v>
      </c>
      <c r="T8" s="12">
        <v>314</v>
      </c>
    </row>
    <row r="9" spans="1:22" x14ac:dyDescent="0.15">
      <c r="A9" s="9">
        <v>4651</v>
      </c>
      <c r="B9" s="10" t="s">
        <v>427</v>
      </c>
      <c r="C9" s="11">
        <v>138</v>
      </c>
      <c r="D9" s="11">
        <v>293</v>
      </c>
      <c r="E9" s="11">
        <v>161</v>
      </c>
      <c r="F9" s="12">
        <v>132</v>
      </c>
      <c r="H9" s="9">
        <v>8063</v>
      </c>
      <c r="I9" s="10" t="s">
        <v>428</v>
      </c>
      <c r="J9" s="11">
        <v>73</v>
      </c>
      <c r="K9" s="11">
        <v>151</v>
      </c>
      <c r="L9" s="11">
        <v>79</v>
      </c>
      <c r="M9" s="12">
        <v>72</v>
      </c>
      <c r="O9" s="9">
        <v>30107</v>
      </c>
      <c r="P9" s="10" t="s">
        <v>429</v>
      </c>
      <c r="Q9" s="11">
        <v>326</v>
      </c>
      <c r="R9" s="11">
        <v>755</v>
      </c>
      <c r="S9" s="11">
        <v>385</v>
      </c>
      <c r="T9" s="12">
        <v>370</v>
      </c>
    </row>
    <row r="10" spans="1:22" x14ac:dyDescent="0.15">
      <c r="A10" s="9">
        <v>4652</v>
      </c>
      <c r="B10" s="10" t="s">
        <v>430</v>
      </c>
      <c r="C10" s="11">
        <v>84</v>
      </c>
      <c r="D10" s="11">
        <v>167</v>
      </c>
      <c r="E10" s="11">
        <v>93</v>
      </c>
      <c r="F10" s="12">
        <v>74</v>
      </c>
      <c r="H10" s="9">
        <v>8101</v>
      </c>
      <c r="I10" s="10" t="s">
        <v>431</v>
      </c>
      <c r="J10" s="11">
        <v>649</v>
      </c>
      <c r="K10" s="11">
        <v>1203</v>
      </c>
      <c r="L10" s="11">
        <v>642</v>
      </c>
      <c r="M10" s="12">
        <v>561</v>
      </c>
      <c r="O10" s="9">
        <v>30201</v>
      </c>
      <c r="P10" s="10" t="s">
        <v>432</v>
      </c>
      <c r="Q10" s="11">
        <v>330</v>
      </c>
      <c r="R10" s="11">
        <v>693</v>
      </c>
      <c r="S10" s="11">
        <v>369</v>
      </c>
      <c r="T10" s="12">
        <v>324</v>
      </c>
    </row>
    <row r="11" spans="1:22" x14ac:dyDescent="0.15">
      <c r="A11" s="9">
        <v>4653</v>
      </c>
      <c r="B11" s="10" t="s">
        <v>433</v>
      </c>
      <c r="C11" s="11">
        <v>183</v>
      </c>
      <c r="D11" s="11">
        <v>224</v>
      </c>
      <c r="E11" s="11">
        <v>146</v>
      </c>
      <c r="F11" s="12">
        <v>78</v>
      </c>
      <c r="H11" s="9">
        <v>8102</v>
      </c>
      <c r="I11" s="10" t="s">
        <v>434</v>
      </c>
      <c r="J11" s="11">
        <v>382</v>
      </c>
      <c r="K11" s="11">
        <v>874</v>
      </c>
      <c r="L11" s="11">
        <v>455</v>
      </c>
      <c r="M11" s="12">
        <v>419</v>
      </c>
      <c r="O11" s="9">
        <v>30202</v>
      </c>
      <c r="P11" s="10" t="s">
        <v>435</v>
      </c>
      <c r="Q11" s="11">
        <v>192</v>
      </c>
      <c r="R11" s="11">
        <v>462</v>
      </c>
      <c r="S11" s="11">
        <v>222</v>
      </c>
      <c r="T11" s="12">
        <v>240</v>
      </c>
    </row>
    <row r="12" spans="1:22" x14ac:dyDescent="0.15">
      <c r="A12" s="9">
        <v>4702</v>
      </c>
      <c r="B12" s="10" t="s">
        <v>436</v>
      </c>
      <c r="C12" s="11">
        <v>4</v>
      </c>
      <c r="D12" s="11">
        <v>9</v>
      </c>
      <c r="E12" s="11">
        <v>4</v>
      </c>
      <c r="F12" s="12">
        <v>5</v>
      </c>
      <c r="H12" s="9">
        <v>8103</v>
      </c>
      <c r="I12" s="10" t="s">
        <v>437</v>
      </c>
      <c r="J12" s="11">
        <v>531</v>
      </c>
      <c r="K12" s="11">
        <v>1087</v>
      </c>
      <c r="L12" s="11">
        <v>589</v>
      </c>
      <c r="M12" s="12">
        <v>498</v>
      </c>
      <c r="O12" s="9">
        <v>30203</v>
      </c>
      <c r="P12" s="10" t="s">
        <v>438</v>
      </c>
      <c r="Q12" s="11">
        <v>196</v>
      </c>
      <c r="R12" s="11">
        <v>498</v>
      </c>
      <c r="S12" s="11">
        <v>249</v>
      </c>
      <c r="T12" s="12">
        <v>249</v>
      </c>
    </row>
    <row r="13" spans="1:22" x14ac:dyDescent="0.15">
      <c r="A13" s="9">
        <v>4703</v>
      </c>
      <c r="B13" s="10" t="s">
        <v>439</v>
      </c>
      <c r="C13" s="11">
        <v>20</v>
      </c>
      <c r="D13" s="11">
        <v>37</v>
      </c>
      <c r="E13" s="11">
        <v>22</v>
      </c>
      <c r="F13" s="12">
        <v>15</v>
      </c>
      <c r="H13" s="9">
        <v>8111</v>
      </c>
      <c r="I13" s="10" t="s">
        <v>440</v>
      </c>
      <c r="J13" s="11">
        <v>133</v>
      </c>
      <c r="K13" s="11">
        <v>245</v>
      </c>
      <c r="L13" s="11">
        <v>143</v>
      </c>
      <c r="M13" s="12">
        <v>102</v>
      </c>
      <c r="O13" s="9">
        <v>30204</v>
      </c>
      <c r="P13" s="10" t="s">
        <v>441</v>
      </c>
      <c r="Q13" s="11">
        <v>161</v>
      </c>
      <c r="R13" s="11">
        <v>377</v>
      </c>
      <c r="S13" s="11">
        <v>197</v>
      </c>
      <c r="T13" s="12">
        <v>180</v>
      </c>
    </row>
    <row r="14" spans="1:22" x14ac:dyDescent="0.15">
      <c r="A14" s="9">
        <v>4704</v>
      </c>
      <c r="B14" s="10" t="s">
        <v>442</v>
      </c>
      <c r="C14" s="11">
        <v>43</v>
      </c>
      <c r="D14" s="11">
        <v>84</v>
      </c>
      <c r="E14" s="11">
        <v>48</v>
      </c>
      <c r="F14" s="12">
        <v>36</v>
      </c>
      <c r="H14" s="9">
        <v>8112</v>
      </c>
      <c r="I14" s="10" t="s">
        <v>443</v>
      </c>
      <c r="J14" s="11">
        <v>71</v>
      </c>
      <c r="K14" s="11">
        <v>152</v>
      </c>
      <c r="L14" s="11">
        <v>70</v>
      </c>
      <c r="M14" s="12">
        <v>82</v>
      </c>
      <c r="O14" s="9">
        <v>30205</v>
      </c>
      <c r="P14" s="10" t="s">
        <v>444</v>
      </c>
      <c r="Q14" s="11">
        <v>202</v>
      </c>
      <c r="R14" s="11">
        <v>433</v>
      </c>
      <c r="S14" s="11">
        <v>221</v>
      </c>
      <c r="T14" s="12">
        <v>212</v>
      </c>
    </row>
    <row r="15" spans="1:22" x14ac:dyDescent="0.15">
      <c r="A15" s="9">
        <v>4900</v>
      </c>
      <c r="B15" s="10" t="s">
        <v>445</v>
      </c>
      <c r="C15" s="11">
        <v>395</v>
      </c>
      <c r="D15" s="11">
        <v>896</v>
      </c>
      <c r="E15" s="11">
        <v>481</v>
      </c>
      <c r="F15" s="12">
        <v>415</v>
      </c>
      <c r="H15" s="9">
        <v>8131</v>
      </c>
      <c r="I15" s="10" t="s">
        <v>446</v>
      </c>
      <c r="J15" s="11">
        <v>179</v>
      </c>
      <c r="K15" s="11">
        <v>369</v>
      </c>
      <c r="L15" s="11">
        <v>193</v>
      </c>
      <c r="M15" s="12">
        <v>176</v>
      </c>
      <c r="O15" s="9">
        <v>30301</v>
      </c>
      <c r="P15" s="10" t="s">
        <v>447</v>
      </c>
      <c r="Q15" s="11">
        <v>336</v>
      </c>
      <c r="R15" s="11">
        <v>721</v>
      </c>
      <c r="S15" s="11">
        <v>372</v>
      </c>
      <c r="T15" s="12">
        <v>349</v>
      </c>
    </row>
    <row r="16" spans="1:22" x14ac:dyDescent="0.15">
      <c r="A16" s="9">
        <v>4951</v>
      </c>
      <c r="B16" s="10" t="s">
        <v>448</v>
      </c>
      <c r="C16" s="11">
        <v>219</v>
      </c>
      <c r="D16" s="11">
        <v>574</v>
      </c>
      <c r="E16" s="11">
        <v>311</v>
      </c>
      <c r="F16" s="12">
        <v>263</v>
      </c>
      <c r="H16" s="9">
        <v>8132</v>
      </c>
      <c r="I16" s="10" t="s">
        <v>449</v>
      </c>
      <c r="J16" s="11">
        <v>496</v>
      </c>
      <c r="K16" s="11">
        <v>1103</v>
      </c>
      <c r="L16" s="11">
        <v>587</v>
      </c>
      <c r="M16" s="12">
        <v>516</v>
      </c>
      <c r="O16" s="9">
        <v>30302</v>
      </c>
      <c r="P16" s="10" t="s">
        <v>450</v>
      </c>
      <c r="Q16" s="11">
        <v>366</v>
      </c>
      <c r="R16" s="11">
        <v>871</v>
      </c>
      <c r="S16" s="11">
        <v>459</v>
      </c>
      <c r="T16" s="12">
        <v>412</v>
      </c>
    </row>
    <row r="17" spans="1:20" x14ac:dyDescent="0.15">
      <c r="A17" s="9">
        <v>4952</v>
      </c>
      <c r="B17" s="10" t="s">
        <v>451</v>
      </c>
      <c r="C17" s="11">
        <v>385</v>
      </c>
      <c r="D17" s="11">
        <v>1041</v>
      </c>
      <c r="E17" s="11">
        <v>556</v>
      </c>
      <c r="F17" s="12">
        <v>485</v>
      </c>
      <c r="H17" s="9">
        <v>8133</v>
      </c>
      <c r="I17" s="10" t="s">
        <v>452</v>
      </c>
      <c r="J17" s="11">
        <v>232</v>
      </c>
      <c r="K17" s="11">
        <v>574</v>
      </c>
      <c r="L17" s="11">
        <v>317</v>
      </c>
      <c r="M17" s="12">
        <v>257</v>
      </c>
      <c r="O17" s="9">
        <v>30401</v>
      </c>
      <c r="P17" s="10" t="s">
        <v>453</v>
      </c>
      <c r="Q17" s="11">
        <v>174</v>
      </c>
      <c r="R17" s="11">
        <v>429</v>
      </c>
      <c r="S17" s="11">
        <v>203</v>
      </c>
      <c r="T17" s="12">
        <v>226</v>
      </c>
    </row>
    <row r="18" spans="1:20" x14ac:dyDescent="0.15">
      <c r="A18" s="9">
        <v>5001</v>
      </c>
      <c r="B18" s="10" t="s">
        <v>454</v>
      </c>
      <c r="C18" s="11">
        <v>1</v>
      </c>
      <c r="D18" s="11">
        <v>1</v>
      </c>
      <c r="E18" s="11">
        <v>1</v>
      </c>
      <c r="F18" s="12">
        <v>0</v>
      </c>
      <c r="H18" s="9">
        <v>8134</v>
      </c>
      <c r="I18" s="10" t="s">
        <v>455</v>
      </c>
      <c r="J18" s="11">
        <v>619</v>
      </c>
      <c r="K18" s="11">
        <v>1477</v>
      </c>
      <c r="L18" s="11">
        <v>769</v>
      </c>
      <c r="M18" s="12">
        <v>708</v>
      </c>
      <c r="O18" s="9">
        <v>30402</v>
      </c>
      <c r="P18" s="10" t="s">
        <v>456</v>
      </c>
      <c r="Q18" s="11">
        <v>170</v>
      </c>
      <c r="R18" s="11">
        <v>424</v>
      </c>
      <c r="S18" s="11">
        <v>213</v>
      </c>
      <c r="T18" s="12">
        <v>211</v>
      </c>
    </row>
    <row r="19" spans="1:20" x14ac:dyDescent="0.15">
      <c r="A19" s="9">
        <v>5200</v>
      </c>
      <c r="B19" s="10" t="s">
        <v>457</v>
      </c>
      <c r="C19" s="11">
        <v>71</v>
      </c>
      <c r="D19" s="11">
        <v>139</v>
      </c>
      <c r="E19" s="11">
        <v>73</v>
      </c>
      <c r="F19" s="12">
        <v>66</v>
      </c>
      <c r="H19" s="9">
        <v>8135</v>
      </c>
      <c r="I19" s="10" t="s">
        <v>458</v>
      </c>
      <c r="J19" s="11">
        <v>342</v>
      </c>
      <c r="K19" s="11">
        <v>784</v>
      </c>
      <c r="L19" s="11">
        <v>430</v>
      </c>
      <c r="M19" s="12">
        <v>354</v>
      </c>
      <c r="O19" s="9">
        <v>30403</v>
      </c>
      <c r="P19" s="10" t="s">
        <v>459</v>
      </c>
      <c r="Q19" s="11">
        <v>190</v>
      </c>
      <c r="R19" s="11">
        <v>443</v>
      </c>
      <c r="S19" s="11">
        <v>207</v>
      </c>
      <c r="T19" s="12">
        <v>236</v>
      </c>
    </row>
    <row r="20" spans="1:20" x14ac:dyDescent="0.15">
      <c r="A20" s="9">
        <v>5251</v>
      </c>
      <c r="B20" s="10" t="s">
        <v>460</v>
      </c>
      <c r="C20" s="11">
        <v>474</v>
      </c>
      <c r="D20" s="11">
        <v>1122</v>
      </c>
      <c r="E20" s="11">
        <v>605</v>
      </c>
      <c r="F20" s="12">
        <v>517</v>
      </c>
      <c r="H20" s="9">
        <v>8136</v>
      </c>
      <c r="I20" s="10" t="s">
        <v>461</v>
      </c>
      <c r="J20" s="11">
        <v>314</v>
      </c>
      <c r="K20" s="11">
        <v>818</v>
      </c>
      <c r="L20" s="11">
        <v>407</v>
      </c>
      <c r="M20" s="12">
        <v>411</v>
      </c>
      <c r="O20" s="9">
        <v>30404</v>
      </c>
      <c r="P20" s="10" t="s">
        <v>462</v>
      </c>
      <c r="Q20" s="11">
        <v>211</v>
      </c>
      <c r="R20" s="11">
        <v>427</v>
      </c>
      <c r="S20" s="11">
        <v>210</v>
      </c>
      <c r="T20" s="12">
        <v>217</v>
      </c>
    </row>
    <row r="21" spans="1:20" x14ac:dyDescent="0.15">
      <c r="A21" s="9">
        <v>5252</v>
      </c>
      <c r="B21" s="10" t="s">
        <v>463</v>
      </c>
      <c r="C21" s="11">
        <v>131</v>
      </c>
      <c r="D21" s="11">
        <v>318</v>
      </c>
      <c r="E21" s="11">
        <v>167</v>
      </c>
      <c r="F21" s="12">
        <v>151</v>
      </c>
      <c r="H21" s="9">
        <v>8137</v>
      </c>
      <c r="I21" s="10" t="s">
        <v>464</v>
      </c>
      <c r="J21" s="11">
        <v>287</v>
      </c>
      <c r="K21" s="11">
        <v>668</v>
      </c>
      <c r="L21" s="11">
        <v>355</v>
      </c>
      <c r="M21" s="12">
        <v>313</v>
      </c>
      <c r="O21" s="9">
        <v>30405</v>
      </c>
      <c r="P21" s="10" t="s">
        <v>465</v>
      </c>
      <c r="Q21" s="11">
        <v>235</v>
      </c>
      <c r="R21" s="11">
        <v>544</v>
      </c>
      <c r="S21" s="11">
        <v>270</v>
      </c>
      <c r="T21" s="12">
        <v>274</v>
      </c>
    </row>
    <row r="22" spans="1:20" x14ac:dyDescent="0.15">
      <c r="A22" s="9">
        <v>5301</v>
      </c>
      <c r="B22" s="10" t="s">
        <v>466</v>
      </c>
      <c r="C22" s="11">
        <v>53</v>
      </c>
      <c r="D22" s="11">
        <v>124</v>
      </c>
      <c r="E22" s="11">
        <v>67</v>
      </c>
      <c r="F22" s="12">
        <v>57</v>
      </c>
      <c r="H22" s="9">
        <v>8151</v>
      </c>
      <c r="I22" s="10" t="s">
        <v>467</v>
      </c>
      <c r="J22" s="11">
        <v>33</v>
      </c>
      <c r="K22" s="11">
        <v>49</v>
      </c>
      <c r="L22" s="11">
        <v>28</v>
      </c>
      <c r="M22" s="12">
        <v>21</v>
      </c>
      <c r="O22" s="9">
        <v>30501</v>
      </c>
      <c r="P22" s="10" t="s">
        <v>468</v>
      </c>
      <c r="Q22" s="11">
        <v>264</v>
      </c>
      <c r="R22" s="11">
        <v>647</v>
      </c>
      <c r="S22" s="11">
        <v>323</v>
      </c>
      <c r="T22" s="12">
        <v>324</v>
      </c>
    </row>
    <row r="23" spans="1:20" x14ac:dyDescent="0.15">
      <c r="A23" s="9">
        <v>5500</v>
      </c>
      <c r="B23" s="10" t="s">
        <v>469</v>
      </c>
      <c r="C23" s="11">
        <v>553</v>
      </c>
      <c r="D23" s="11">
        <v>1131</v>
      </c>
      <c r="E23" s="11">
        <v>614</v>
      </c>
      <c r="F23" s="12">
        <v>517</v>
      </c>
      <c r="H23" s="9">
        <v>8153</v>
      </c>
      <c r="I23" s="10" t="s">
        <v>470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471</v>
      </c>
      <c r="Q23" s="11">
        <v>274</v>
      </c>
      <c r="R23" s="11">
        <v>638</v>
      </c>
      <c r="S23" s="11">
        <v>323</v>
      </c>
      <c r="T23" s="12">
        <v>315</v>
      </c>
    </row>
    <row r="24" spans="1:20" x14ac:dyDescent="0.15">
      <c r="A24" s="9">
        <v>5601</v>
      </c>
      <c r="B24" s="10" t="s">
        <v>472</v>
      </c>
      <c r="C24" s="11">
        <v>23</v>
      </c>
      <c r="D24" s="11">
        <v>37</v>
      </c>
      <c r="E24" s="11">
        <v>27</v>
      </c>
      <c r="F24" s="12">
        <v>10</v>
      </c>
      <c r="H24" s="9">
        <v>8154</v>
      </c>
      <c r="I24" s="10" t="s">
        <v>473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474</v>
      </c>
      <c r="Q24" s="11">
        <v>214</v>
      </c>
      <c r="R24" s="11">
        <v>516</v>
      </c>
      <c r="S24" s="11">
        <v>257</v>
      </c>
      <c r="T24" s="12">
        <v>259</v>
      </c>
    </row>
    <row r="25" spans="1:20" x14ac:dyDescent="0.15">
      <c r="A25" s="9">
        <v>5602</v>
      </c>
      <c r="B25" s="10" t="s">
        <v>475</v>
      </c>
      <c r="C25" s="11">
        <v>38</v>
      </c>
      <c r="D25" s="11">
        <v>68</v>
      </c>
      <c r="E25" s="11">
        <v>43</v>
      </c>
      <c r="F25" s="12">
        <v>25</v>
      </c>
      <c r="H25" s="9">
        <v>8200</v>
      </c>
      <c r="I25" s="10" t="s">
        <v>476</v>
      </c>
      <c r="J25" s="11">
        <v>16</v>
      </c>
      <c r="K25" s="11">
        <v>36</v>
      </c>
      <c r="L25" s="11">
        <v>18</v>
      </c>
      <c r="M25" s="12">
        <v>18</v>
      </c>
      <c r="O25" s="9">
        <v>30504</v>
      </c>
      <c r="P25" s="10" t="s">
        <v>477</v>
      </c>
      <c r="Q25" s="11">
        <v>469</v>
      </c>
      <c r="R25" s="11">
        <v>1112</v>
      </c>
      <c r="S25" s="11">
        <v>569</v>
      </c>
      <c r="T25" s="12">
        <v>543</v>
      </c>
    </row>
    <row r="26" spans="1:20" x14ac:dyDescent="0.15">
      <c r="A26" s="9">
        <v>5603</v>
      </c>
      <c r="B26" s="10" t="s">
        <v>478</v>
      </c>
      <c r="C26" s="11">
        <v>2</v>
      </c>
      <c r="D26" s="11">
        <v>2</v>
      </c>
      <c r="E26" s="11">
        <v>2</v>
      </c>
      <c r="F26" s="12">
        <v>0</v>
      </c>
      <c r="H26" s="9">
        <v>8251</v>
      </c>
      <c r="I26" s="10" t="s">
        <v>479</v>
      </c>
      <c r="J26" s="11">
        <v>695</v>
      </c>
      <c r="K26" s="11">
        <v>1494</v>
      </c>
      <c r="L26" s="11">
        <v>797</v>
      </c>
      <c r="M26" s="12">
        <v>697</v>
      </c>
      <c r="O26" s="9">
        <v>30505</v>
      </c>
      <c r="P26" s="10" t="s">
        <v>480</v>
      </c>
      <c r="Q26" s="11">
        <v>255</v>
      </c>
      <c r="R26" s="11">
        <v>601</v>
      </c>
      <c r="S26" s="11">
        <v>296</v>
      </c>
      <c r="T26" s="12">
        <v>305</v>
      </c>
    </row>
    <row r="27" spans="1:20" x14ac:dyDescent="0.15">
      <c r="A27" s="9">
        <v>5800</v>
      </c>
      <c r="B27" s="10" t="s">
        <v>481</v>
      </c>
      <c r="C27" s="11">
        <v>318</v>
      </c>
      <c r="D27" s="11">
        <v>684</v>
      </c>
      <c r="E27" s="11">
        <v>373</v>
      </c>
      <c r="F27" s="12">
        <v>311</v>
      </c>
      <c r="H27" s="9">
        <v>8252</v>
      </c>
      <c r="I27" s="10" t="s">
        <v>482</v>
      </c>
      <c r="J27" s="11">
        <v>435</v>
      </c>
      <c r="K27" s="11">
        <v>865</v>
      </c>
      <c r="L27" s="11">
        <v>463</v>
      </c>
      <c r="M27" s="12">
        <v>402</v>
      </c>
      <c r="O27" s="9">
        <v>30601</v>
      </c>
      <c r="P27" s="10" t="s">
        <v>483</v>
      </c>
      <c r="Q27" s="11">
        <v>209</v>
      </c>
      <c r="R27" s="11">
        <v>535</v>
      </c>
      <c r="S27" s="11">
        <v>271</v>
      </c>
      <c r="T27" s="12">
        <v>264</v>
      </c>
    </row>
    <row r="28" spans="1:20" x14ac:dyDescent="0.15">
      <c r="A28" s="9">
        <v>5901</v>
      </c>
      <c r="B28" s="10" t="s">
        <v>484</v>
      </c>
      <c r="C28" s="11">
        <v>9</v>
      </c>
      <c r="D28" s="11">
        <v>15</v>
      </c>
      <c r="E28" s="11">
        <v>9</v>
      </c>
      <c r="F28" s="12">
        <v>6</v>
      </c>
      <c r="H28" s="9">
        <v>8253</v>
      </c>
      <c r="I28" s="10" t="s">
        <v>485</v>
      </c>
      <c r="J28" s="11">
        <v>496</v>
      </c>
      <c r="K28" s="11">
        <v>1051</v>
      </c>
      <c r="L28" s="11">
        <v>579</v>
      </c>
      <c r="M28" s="12">
        <v>472</v>
      </c>
      <c r="O28" s="9">
        <v>30602</v>
      </c>
      <c r="P28" s="10" t="s">
        <v>486</v>
      </c>
      <c r="Q28" s="11">
        <v>159</v>
      </c>
      <c r="R28" s="11">
        <v>445</v>
      </c>
      <c r="S28" s="11">
        <v>225</v>
      </c>
      <c r="T28" s="12">
        <v>220</v>
      </c>
    </row>
    <row r="29" spans="1:20" x14ac:dyDescent="0.15">
      <c r="A29" s="9">
        <v>6000</v>
      </c>
      <c r="B29" s="10" t="s">
        <v>487</v>
      </c>
      <c r="C29" s="11">
        <v>966</v>
      </c>
      <c r="D29" s="11">
        <v>2181</v>
      </c>
      <c r="E29" s="11">
        <v>1138</v>
      </c>
      <c r="F29" s="12">
        <v>1043</v>
      </c>
      <c r="H29" s="9">
        <v>8254</v>
      </c>
      <c r="I29" s="10" t="s">
        <v>488</v>
      </c>
      <c r="J29" s="11">
        <v>406</v>
      </c>
      <c r="K29" s="11">
        <v>803</v>
      </c>
      <c r="L29" s="11">
        <v>451</v>
      </c>
      <c r="M29" s="12">
        <v>352</v>
      </c>
      <c r="O29" s="9">
        <v>30701</v>
      </c>
      <c r="P29" s="10" t="s">
        <v>489</v>
      </c>
      <c r="Q29" s="11">
        <v>300</v>
      </c>
      <c r="R29" s="11">
        <v>660</v>
      </c>
      <c r="S29" s="11">
        <v>340</v>
      </c>
      <c r="T29" s="12">
        <v>320</v>
      </c>
    </row>
    <row r="30" spans="1:20" x14ac:dyDescent="0.15">
      <c r="A30" s="9">
        <v>6100</v>
      </c>
      <c r="B30" s="10" t="s">
        <v>490</v>
      </c>
      <c r="C30" s="11">
        <v>1443</v>
      </c>
      <c r="D30" s="11">
        <v>3166</v>
      </c>
      <c r="E30" s="11">
        <v>1698</v>
      </c>
      <c r="F30" s="12">
        <v>1468</v>
      </c>
      <c r="H30" s="9">
        <v>8255</v>
      </c>
      <c r="I30" s="10" t="s">
        <v>491</v>
      </c>
      <c r="J30" s="11">
        <v>852</v>
      </c>
      <c r="K30" s="11">
        <v>1775</v>
      </c>
      <c r="L30" s="11">
        <v>922</v>
      </c>
      <c r="M30" s="12">
        <v>853</v>
      </c>
      <c r="O30" s="9">
        <v>30702</v>
      </c>
      <c r="P30" s="10" t="s">
        <v>492</v>
      </c>
      <c r="Q30" s="11">
        <v>196</v>
      </c>
      <c r="R30" s="11">
        <v>454</v>
      </c>
      <c r="S30" s="11">
        <v>231</v>
      </c>
      <c r="T30" s="12">
        <v>223</v>
      </c>
    </row>
    <row r="31" spans="1:20" x14ac:dyDescent="0.15">
      <c r="A31" s="9">
        <v>6200</v>
      </c>
      <c r="B31" s="10" t="s">
        <v>493</v>
      </c>
      <c r="C31" s="11">
        <v>121</v>
      </c>
      <c r="D31" s="11">
        <v>303</v>
      </c>
      <c r="E31" s="11">
        <v>148</v>
      </c>
      <c r="F31" s="12">
        <v>155</v>
      </c>
      <c r="H31" s="9">
        <v>8301</v>
      </c>
      <c r="I31" s="10" t="s">
        <v>494</v>
      </c>
      <c r="J31" s="11">
        <v>267</v>
      </c>
      <c r="K31" s="11">
        <v>404</v>
      </c>
      <c r="L31" s="11">
        <v>248</v>
      </c>
      <c r="M31" s="12">
        <v>156</v>
      </c>
      <c r="O31" s="9">
        <v>30703</v>
      </c>
      <c r="P31" s="10" t="s">
        <v>495</v>
      </c>
      <c r="Q31" s="11">
        <v>209</v>
      </c>
      <c r="R31" s="11">
        <v>511</v>
      </c>
      <c r="S31" s="11">
        <v>258</v>
      </c>
      <c r="T31" s="12">
        <v>253</v>
      </c>
    </row>
    <row r="32" spans="1:20" x14ac:dyDescent="0.15">
      <c r="A32" s="9">
        <v>6300</v>
      </c>
      <c r="B32" s="10" t="s">
        <v>496</v>
      </c>
      <c r="C32" s="11">
        <v>274</v>
      </c>
      <c r="D32" s="11">
        <v>672</v>
      </c>
      <c r="E32" s="11">
        <v>343</v>
      </c>
      <c r="F32" s="12">
        <v>329</v>
      </c>
      <c r="H32" s="9">
        <v>8302</v>
      </c>
      <c r="I32" s="10" t="s">
        <v>497</v>
      </c>
      <c r="J32" s="11">
        <v>217</v>
      </c>
      <c r="K32" s="11">
        <v>443</v>
      </c>
      <c r="L32" s="11">
        <v>249</v>
      </c>
      <c r="M32" s="12">
        <v>194</v>
      </c>
      <c r="O32" s="9">
        <v>30801</v>
      </c>
      <c r="P32" s="10" t="s">
        <v>498</v>
      </c>
      <c r="Q32" s="11">
        <v>304</v>
      </c>
      <c r="R32" s="11">
        <v>836</v>
      </c>
      <c r="S32" s="11">
        <v>416</v>
      </c>
      <c r="T32" s="12">
        <v>420</v>
      </c>
    </row>
    <row r="33" spans="1:20" x14ac:dyDescent="0.15">
      <c r="A33" s="9">
        <v>6400</v>
      </c>
      <c r="B33" s="10" t="s">
        <v>499</v>
      </c>
      <c r="C33" s="11">
        <v>52</v>
      </c>
      <c r="D33" s="11">
        <v>158</v>
      </c>
      <c r="E33" s="11">
        <v>74</v>
      </c>
      <c r="F33" s="12">
        <v>84</v>
      </c>
      <c r="H33" s="9">
        <v>8303</v>
      </c>
      <c r="I33" s="10" t="s">
        <v>500</v>
      </c>
      <c r="J33" s="11">
        <v>151</v>
      </c>
      <c r="K33" s="11">
        <v>307</v>
      </c>
      <c r="L33" s="11">
        <v>179</v>
      </c>
      <c r="M33" s="12">
        <v>128</v>
      </c>
      <c r="O33" s="9">
        <v>30802</v>
      </c>
      <c r="P33" s="10" t="s">
        <v>501</v>
      </c>
      <c r="Q33" s="11">
        <v>215</v>
      </c>
      <c r="R33" s="11">
        <v>538</v>
      </c>
      <c r="S33" s="11">
        <v>271</v>
      </c>
      <c r="T33" s="12">
        <v>267</v>
      </c>
    </row>
    <row r="34" spans="1:20" x14ac:dyDescent="0.15">
      <c r="A34" s="9">
        <v>6500</v>
      </c>
      <c r="B34" s="10" t="s">
        <v>502</v>
      </c>
      <c r="C34" s="11">
        <v>334</v>
      </c>
      <c r="D34" s="11">
        <v>871</v>
      </c>
      <c r="E34" s="11">
        <v>436</v>
      </c>
      <c r="F34" s="12">
        <v>435</v>
      </c>
      <c r="H34" s="9">
        <v>8304</v>
      </c>
      <c r="I34" s="10" t="s">
        <v>503</v>
      </c>
      <c r="J34" s="11">
        <v>312</v>
      </c>
      <c r="K34" s="11">
        <v>573</v>
      </c>
      <c r="L34" s="11">
        <v>323</v>
      </c>
      <c r="M34" s="12">
        <v>250</v>
      </c>
      <c r="O34" s="9">
        <v>30803</v>
      </c>
      <c r="P34" s="10" t="s">
        <v>504</v>
      </c>
      <c r="Q34" s="11">
        <v>174</v>
      </c>
      <c r="R34" s="11">
        <v>401</v>
      </c>
      <c r="S34" s="11">
        <v>192</v>
      </c>
      <c r="T34" s="12">
        <v>209</v>
      </c>
    </row>
    <row r="35" spans="1:20" x14ac:dyDescent="0.15">
      <c r="A35" s="9">
        <v>6600</v>
      </c>
      <c r="B35" s="10" t="s">
        <v>505</v>
      </c>
      <c r="C35" s="11">
        <v>385</v>
      </c>
      <c r="D35" s="11">
        <v>761</v>
      </c>
      <c r="E35" s="11">
        <v>419</v>
      </c>
      <c r="F35" s="12">
        <v>342</v>
      </c>
      <c r="H35" s="9">
        <v>8305</v>
      </c>
      <c r="I35" s="10" t="s">
        <v>506</v>
      </c>
      <c r="J35" s="11">
        <v>114</v>
      </c>
      <c r="K35" s="11">
        <v>213</v>
      </c>
      <c r="L35" s="11">
        <v>123</v>
      </c>
      <c r="M35" s="12">
        <v>90</v>
      </c>
      <c r="O35" s="9">
        <v>30804</v>
      </c>
      <c r="P35" s="10" t="s">
        <v>507</v>
      </c>
      <c r="Q35" s="11">
        <v>183</v>
      </c>
      <c r="R35" s="11">
        <v>455</v>
      </c>
      <c r="S35" s="11">
        <v>221</v>
      </c>
      <c r="T35" s="12">
        <v>234</v>
      </c>
    </row>
    <row r="36" spans="1:20" x14ac:dyDescent="0.15">
      <c r="A36" s="9">
        <v>6700</v>
      </c>
      <c r="B36" s="10" t="s">
        <v>508</v>
      </c>
      <c r="C36" s="11">
        <v>46</v>
      </c>
      <c r="D36" s="11">
        <v>126</v>
      </c>
      <c r="E36" s="11">
        <v>59</v>
      </c>
      <c r="F36" s="12">
        <v>67</v>
      </c>
      <c r="H36" s="9">
        <v>8306</v>
      </c>
      <c r="I36" s="10" t="s">
        <v>509</v>
      </c>
      <c r="J36" s="11">
        <v>84</v>
      </c>
      <c r="K36" s="11">
        <v>150</v>
      </c>
      <c r="L36" s="11">
        <v>85</v>
      </c>
      <c r="M36" s="12">
        <v>65</v>
      </c>
      <c r="O36" s="9">
        <v>30805</v>
      </c>
      <c r="P36" s="10" t="s">
        <v>510</v>
      </c>
      <c r="Q36" s="11">
        <v>223</v>
      </c>
      <c r="R36" s="11">
        <v>595</v>
      </c>
      <c r="S36" s="11">
        <v>304</v>
      </c>
      <c r="T36" s="12">
        <v>291</v>
      </c>
    </row>
    <row r="37" spans="1:20" x14ac:dyDescent="0.15">
      <c r="A37" s="9">
        <v>6800</v>
      </c>
      <c r="B37" s="10" t="s">
        <v>511</v>
      </c>
      <c r="C37" s="11">
        <v>48</v>
      </c>
      <c r="D37" s="11">
        <v>125</v>
      </c>
      <c r="E37" s="11">
        <v>66</v>
      </c>
      <c r="F37" s="12">
        <v>59</v>
      </c>
      <c r="H37" s="9">
        <v>9100</v>
      </c>
      <c r="I37" s="10" t="s">
        <v>512</v>
      </c>
      <c r="J37" s="11">
        <v>8</v>
      </c>
      <c r="K37" s="11">
        <v>19</v>
      </c>
      <c r="L37" s="11">
        <v>10</v>
      </c>
      <c r="M37" s="12">
        <v>9</v>
      </c>
      <c r="O37" s="9">
        <v>30806</v>
      </c>
      <c r="P37" s="10" t="s">
        <v>513</v>
      </c>
      <c r="Q37" s="11">
        <v>458</v>
      </c>
      <c r="R37" s="11">
        <v>1089</v>
      </c>
      <c r="S37" s="11">
        <v>551</v>
      </c>
      <c r="T37" s="12">
        <v>538</v>
      </c>
    </row>
    <row r="38" spans="1:20" x14ac:dyDescent="0.15">
      <c r="A38" s="9">
        <v>6900</v>
      </c>
      <c r="B38" s="10" t="s">
        <v>514</v>
      </c>
      <c r="C38" s="11">
        <v>51</v>
      </c>
      <c r="D38" s="11">
        <v>129</v>
      </c>
      <c r="E38" s="11">
        <v>57</v>
      </c>
      <c r="F38" s="12">
        <v>72</v>
      </c>
      <c r="H38" s="9"/>
      <c r="I38" s="10"/>
      <c r="J38" s="11" t="s">
        <v>515</v>
      </c>
      <c r="K38" s="11" t="s">
        <v>515</v>
      </c>
      <c r="L38" s="11" t="s">
        <v>515</v>
      </c>
      <c r="M38" s="12" t="s">
        <v>515</v>
      </c>
      <c r="O38" s="9">
        <v>30901</v>
      </c>
      <c r="P38" s="10" t="s">
        <v>516</v>
      </c>
      <c r="Q38" s="11">
        <v>211</v>
      </c>
      <c r="R38" s="11">
        <v>503</v>
      </c>
      <c r="S38" s="11">
        <v>259</v>
      </c>
      <c r="T38" s="12">
        <v>244</v>
      </c>
    </row>
    <row r="39" spans="1:20" x14ac:dyDescent="0.15">
      <c r="A39" s="9">
        <v>7000</v>
      </c>
      <c r="B39" s="10" t="s">
        <v>517</v>
      </c>
      <c r="C39" s="11">
        <v>33</v>
      </c>
      <c r="D39" s="11">
        <v>75</v>
      </c>
      <c r="E39" s="11">
        <v>31</v>
      </c>
      <c r="F39" s="12">
        <v>44</v>
      </c>
      <c r="H39" s="9"/>
      <c r="I39" s="10"/>
      <c r="J39" s="11" t="s">
        <v>515</v>
      </c>
      <c r="K39" s="11" t="s">
        <v>515</v>
      </c>
      <c r="L39" s="11" t="s">
        <v>515</v>
      </c>
      <c r="M39" s="12" t="s">
        <v>515</v>
      </c>
      <c r="O39" s="9">
        <v>30902</v>
      </c>
      <c r="P39" s="10" t="s">
        <v>518</v>
      </c>
      <c r="Q39" s="11">
        <v>165</v>
      </c>
      <c r="R39" s="11">
        <v>389</v>
      </c>
      <c r="S39" s="11">
        <v>193</v>
      </c>
      <c r="T39" s="12">
        <v>196</v>
      </c>
    </row>
    <row r="40" spans="1:20" x14ac:dyDescent="0.15">
      <c r="A40" s="9">
        <v>7100</v>
      </c>
      <c r="B40" s="10" t="s">
        <v>519</v>
      </c>
      <c r="C40" s="11">
        <v>50</v>
      </c>
      <c r="D40" s="11">
        <v>136</v>
      </c>
      <c r="E40" s="11">
        <v>70</v>
      </c>
      <c r="F40" s="12">
        <v>66</v>
      </c>
      <c r="H40" s="9"/>
      <c r="I40" s="10"/>
      <c r="J40" s="11" t="s">
        <v>515</v>
      </c>
      <c r="K40" s="11" t="s">
        <v>515</v>
      </c>
      <c r="L40" s="11" t="s">
        <v>515</v>
      </c>
      <c r="M40" s="12" t="s">
        <v>515</v>
      </c>
      <c r="O40" s="9">
        <v>30903</v>
      </c>
      <c r="P40" s="10" t="s">
        <v>520</v>
      </c>
      <c r="Q40" s="11">
        <v>218</v>
      </c>
      <c r="R40" s="11">
        <v>517</v>
      </c>
      <c r="S40" s="11">
        <v>259</v>
      </c>
      <c r="T40" s="12">
        <v>258</v>
      </c>
    </row>
    <row r="41" spans="1:20" x14ac:dyDescent="0.15">
      <c r="A41" s="9">
        <v>7200</v>
      </c>
      <c r="B41" s="10" t="s">
        <v>521</v>
      </c>
      <c r="C41" s="11">
        <v>55</v>
      </c>
      <c r="D41" s="11">
        <v>135</v>
      </c>
      <c r="E41" s="11">
        <v>64</v>
      </c>
      <c r="F41" s="12">
        <v>71</v>
      </c>
      <c r="H41" s="9"/>
      <c r="I41" s="10"/>
      <c r="J41" s="11" t="s">
        <v>515</v>
      </c>
      <c r="K41" s="11" t="s">
        <v>515</v>
      </c>
      <c r="L41" s="11" t="s">
        <v>515</v>
      </c>
      <c r="M41" s="12" t="s">
        <v>515</v>
      </c>
      <c r="O41" s="9">
        <v>30904</v>
      </c>
      <c r="P41" s="10" t="s">
        <v>522</v>
      </c>
      <c r="Q41" s="11">
        <v>172</v>
      </c>
      <c r="R41" s="11">
        <v>431</v>
      </c>
      <c r="S41" s="11">
        <v>226</v>
      </c>
      <c r="T41" s="12">
        <v>205</v>
      </c>
    </row>
    <row r="42" spans="1:20" x14ac:dyDescent="0.15">
      <c r="A42" s="9">
        <v>7300</v>
      </c>
      <c r="B42" s="10" t="s">
        <v>523</v>
      </c>
      <c r="C42" s="11">
        <v>619</v>
      </c>
      <c r="D42" s="11">
        <v>1445</v>
      </c>
      <c r="E42" s="11">
        <v>722</v>
      </c>
      <c r="F42" s="12">
        <v>723</v>
      </c>
      <c r="H42" s="9"/>
      <c r="I42" s="10"/>
      <c r="J42" s="11"/>
      <c r="K42" s="11" t="s">
        <v>515</v>
      </c>
      <c r="L42" s="11" t="s">
        <v>515</v>
      </c>
      <c r="M42" s="12" t="s">
        <v>515</v>
      </c>
      <c r="O42" s="9">
        <v>30905</v>
      </c>
      <c r="P42" s="10" t="s">
        <v>524</v>
      </c>
      <c r="Q42" s="11">
        <v>237</v>
      </c>
      <c r="R42" s="11">
        <v>675</v>
      </c>
      <c r="S42" s="11">
        <v>322</v>
      </c>
      <c r="T42" s="12">
        <v>353</v>
      </c>
    </row>
    <row r="43" spans="1:20" x14ac:dyDescent="0.15">
      <c r="A43" s="9">
        <v>7400</v>
      </c>
      <c r="B43" s="10" t="s">
        <v>525</v>
      </c>
      <c r="C43" s="11">
        <v>40</v>
      </c>
      <c r="D43" s="11">
        <v>95</v>
      </c>
      <c r="E43" s="11">
        <v>51</v>
      </c>
      <c r="F43" s="12">
        <v>44</v>
      </c>
      <c r="H43" s="9"/>
      <c r="I43" s="10"/>
      <c r="J43" s="11" t="s">
        <v>515</v>
      </c>
      <c r="K43" s="11" t="s">
        <v>515</v>
      </c>
      <c r="L43" s="11" t="s">
        <v>515</v>
      </c>
      <c r="M43" s="12" t="s">
        <v>515</v>
      </c>
      <c r="O43" s="9">
        <v>31001</v>
      </c>
      <c r="P43" s="10" t="s">
        <v>526</v>
      </c>
      <c r="Q43" s="11">
        <v>198</v>
      </c>
      <c r="R43" s="11">
        <v>460</v>
      </c>
      <c r="S43" s="11">
        <v>235</v>
      </c>
      <c r="T43" s="12">
        <v>225</v>
      </c>
    </row>
    <row r="44" spans="1:20" x14ac:dyDescent="0.15">
      <c r="A44" s="9">
        <v>7500</v>
      </c>
      <c r="B44" s="10" t="s">
        <v>527</v>
      </c>
      <c r="C44" s="11">
        <v>318</v>
      </c>
      <c r="D44" s="11">
        <v>676</v>
      </c>
      <c r="E44" s="11">
        <v>352</v>
      </c>
      <c r="F44" s="12">
        <v>324</v>
      </c>
      <c r="H44" s="9"/>
      <c r="I44" s="10"/>
      <c r="J44" s="11" t="s">
        <v>515</v>
      </c>
      <c r="K44" s="11" t="s">
        <v>515</v>
      </c>
      <c r="L44" s="11" t="s">
        <v>515</v>
      </c>
      <c r="M44" s="12" t="s">
        <v>515</v>
      </c>
      <c r="O44" s="9">
        <v>31002</v>
      </c>
      <c r="P44" s="10" t="s">
        <v>528</v>
      </c>
      <c r="Q44" s="11">
        <v>159</v>
      </c>
      <c r="R44" s="11">
        <v>390</v>
      </c>
      <c r="S44" s="11">
        <v>193</v>
      </c>
      <c r="T44" s="12">
        <v>197</v>
      </c>
    </row>
    <row r="45" spans="1:20" x14ac:dyDescent="0.15">
      <c r="A45" s="9">
        <v>7600</v>
      </c>
      <c r="B45" s="10" t="s">
        <v>529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 t="s">
        <v>515</v>
      </c>
      <c r="K45" s="11" t="s">
        <v>515</v>
      </c>
      <c r="L45" s="11" t="s">
        <v>515</v>
      </c>
      <c r="M45" s="12" t="s">
        <v>515</v>
      </c>
      <c r="O45" s="9">
        <v>31101</v>
      </c>
      <c r="P45" s="10" t="s">
        <v>530</v>
      </c>
      <c r="Q45" s="11">
        <v>161</v>
      </c>
      <c r="R45" s="11">
        <v>375</v>
      </c>
      <c r="S45" s="11">
        <v>190</v>
      </c>
      <c r="T45" s="12">
        <v>185</v>
      </c>
    </row>
    <row r="46" spans="1:20" x14ac:dyDescent="0.15">
      <c r="A46" s="9">
        <v>7700</v>
      </c>
      <c r="B46" s="10" t="s">
        <v>531</v>
      </c>
      <c r="C46" s="11">
        <v>107</v>
      </c>
      <c r="D46" s="11">
        <v>237</v>
      </c>
      <c r="E46" s="11">
        <v>121</v>
      </c>
      <c r="F46" s="12">
        <v>116</v>
      </c>
      <c r="H46" s="9"/>
      <c r="I46" s="10"/>
      <c r="J46" s="11" t="s">
        <v>515</v>
      </c>
      <c r="K46" s="11" t="s">
        <v>515</v>
      </c>
      <c r="L46" s="11" t="s">
        <v>515</v>
      </c>
      <c r="M46" s="12" t="s">
        <v>515</v>
      </c>
      <c r="O46" s="9">
        <v>31102</v>
      </c>
      <c r="P46" s="10" t="s">
        <v>532</v>
      </c>
      <c r="Q46" s="11">
        <v>117</v>
      </c>
      <c r="R46" s="11">
        <v>222</v>
      </c>
      <c r="S46" s="11">
        <v>128</v>
      </c>
      <c r="T46" s="12">
        <v>94</v>
      </c>
    </row>
    <row r="47" spans="1:20" x14ac:dyDescent="0.15">
      <c r="A47" s="13">
        <v>7800</v>
      </c>
      <c r="B47" s="14" t="s">
        <v>533</v>
      </c>
      <c r="C47" s="11">
        <v>143</v>
      </c>
      <c r="D47" s="11">
        <v>342</v>
      </c>
      <c r="E47" s="11">
        <v>164</v>
      </c>
      <c r="F47" s="12">
        <v>178</v>
      </c>
      <c r="H47" s="9"/>
      <c r="I47" s="10"/>
      <c r="J47" s="11" t="s">
        <v>515</v>
      </c>
      <c r="K47" s="11" t="s">
        <v>515</v>
      </c>
      <c r="L47" s="11" t="s">
        <v>515</v>
      </c>
      <c r="M47" s="12" t="s">
        <v>515</v>
      </c>
      <c r="O47" s="9">
        <v>31103</v>
      </c>
      <c r="P47" s="10" t="s">
        <v>534</v>
      </c>
      <c r="Q47" s="11">
        <v>269</v>
      </c>
      <c r="R47" s="11">
        <v>550</v>
      </c>
      <c r="S47" s="11">
        <v>296</v>
      </c>
      <c r="T47" s="12">
        <v>254</v>
      </c>
    </row>
    <row r="48" spans="1:20" x14ac:dyDescent="0.15">
      <c r="A48" s="13"/>
      <c r="B48" s="14"/>
      <c r="C48" s="11"/>
      <c r="D48" s="11"/>
      <c r="E48" s="11"/>
      <c r="F48" s="12"/>
      <c r="H48" s="13"/>
      <c r="I48" s="14"/>
      <c r="J48" s="15" t="s">
        <v>515</v>
      </c>
      <c r="K48" s="15" t="s">
        <v>515</v>
      </c>
      <c r="L48" s="15" t="s">
        <v>515</v>
      </c>
      <c r="M48" s="16" t="s">
        <v>515</v>
      </c>
      <c r="O48" s="13">
        <v>31104</v>
      </c>
      <c r="P48" s="14" t="s">
        <v>535</v>
      </c>
      <c r="Q48" s="11">
        <v>165</v>
      </c>
      <c r="R48" s="11">
        <v>412</v>
      </c>
      <c r="S48" s="11">
        <v>205</v>
      </c>
      <c r="T48" s="12">
        <v>207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v>39367</v>
      </c>
      <c r="R49" s="19">
        <v>87728</v>
      </c>
      <c r="S49" s="19">
        <v>45862</v>
      </c>
      <c r="T49" s="20">
        <v>41866</v>
      </c>
    </row>
    <row r="50" spans="1:20" ht="14.25" x14ac:dyDescent="0.15">
      <c r="A50" s="39">
        <v>42095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536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537</v>
      </c>
      <c r="J52" s="11">
        <v>314</v>
      </c>
      <c r="K52" s="11">
        <v>416</v>
      </c>
      <c r="L52" s="11">
        <v>326</v>
      </c>
      <c r="M52" s="12">
        <v>90</v>
      </c>
      <c r="O52" s="9">
        <v>8400</v>
      </c>
      <c r="P52" s="10" t="s">
        <v>538</v>
      </c>
      <c r="Q52" s="11">
        <v>218</v>
      </c>
      <c r="R52" s="11">
        <v>482</v>
      </c>
      <c r="S52" s="11">
        <v>255</v>
      </c>
      <c r="T52" s="12">
        <v>227</v>
      </c>
    </row>
    <row r="53" spans="1:20" x14ac:dyDescent="0.15">
      <c r="A53" s="9">
        <v>200</v>
      </c>
      <c r="B53" s="10" t="s">
        <v>539</v>
      </c>
      <c r="C53" s="11">
        <v>1674</v>
      </c>
      <c r="D53" s="11">
        <v>3595</v>
      </c>
      <c r="E53" s="11">
        <v>1858</v>
      </c>
      <c r="F53" s="12">
        <v>1737</v>
      </c>
      <c r="H53" s="9">
        <v>2001</v>
      </c>
      <c r="I53" s="22" t="s">
        <v>540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541</v>
      </c>
      <c r="Q53" s="11">
        <v>293</v>
      </c>
      <c r="R53" s="11">
        <v>721</v>
      </c>
      <c r="S53" s="11">
        <v>370</v>
      </c>
      <c r="T53" s="12">
        <v>351</v>
      </c>
    </row>
    <row r="54" spans="1:20" x14ac:dyDescent="0.15">
      <c r="A54" s="9">
        <v>300</v>
      </c>
      <c r="B54" s="10" t="s">
        <v>542</v>
      </c>
      <c r="C54" s="11">
        <v>5975</v>
      </c>
      <c r="D54" s="11">
        <v>12388</v>
      </c>
      <c r="E54" s="11">
        <v>6601</v>
      </c>
      <c r="F54" s="12">
        <v>5787</v>
      </c>
      <c r="H54" s="9">
        <v>2100</v>
      </c>
      <c r="I54" s="22" t="s">
        <v>543</v>
      </c>
      <c r="J54" s="11">
        <v>5502</v>
      </c>
      <c r="K54" s="11">
        <v>11386</v>
      </c>
      <c r="L54" s="11">
        <v>5944</v>
      </c>
      <c r="M54" s="12">
        <v>5442</v>
      </c>
      <c r="O54" s="9">
        <v>8600</v>
      </c>
      <c r="P54" s="10" t="s">
        <v>544</v>
      </c>
      <c r="Q54" s="11">
        <v>528</v>
      </c>
      <c r="R54" s="11">
        <v>1289</v>
      </c>
      <c r="S54" s="11">
        <v>658</v>
      </c>
      <c r="T54" s="12">
        <v>631</v>
      </c>
    </row>
    <row r="55" spans="1:20" x14ac:dyDescent="0.15">
      <c r="A55" s="9">
        <v>321</v>
      </c>
      <c r="B55" s="10" t="s">
        <v>545</v>
      </c>
      <c r="C55" s="11">
        <v>205</v>
      </c>
      <c r="D55" s="11">
        <v>348</v>
      </c>
      <c r="E55" s="11">
        <v>222</v>
      </c>
      <c r="F55" s="12">
        <v>126</v>
      </c>
      <c r="H55" s="9">
        <v>2201</v>
      </c>
      <c r="I55" s="22" t="s">
        <v>546</v>
      </c>
      <c r="J55" s="11">
        <v>221</v>
      </c>
      <c r="K55" s="11">
        <v>298</v>
      </c>
      <c r="L55" s="11">
        <v>203</v>
      </c>
      <c r="M55" s="12">
        <v>95</v>
      </c>
      <c r="O55" s="9">
        <v>8700</v>
      </c>
      <c r="P55" s="10" t="s">
        <v>547</v>
      </c>
      <c r="Q55" s="11">
        <v>253</v>
      </c>
      <c r="R55" s="11">
        <v>593</v>
      </c>
      <c r="S55" s="11">
        <v>321</v>
      </c>
      <c r="T55" s="12">
        <v>272</v>
      </c>
    </row>
    <row r="56" spans="1:20" x14ac:dyDescent="0.15">
      <c r="A56" s="9">
        <v>322</v>
      </c>
      <c r="B56" s="10" t="s">
        <v>548</v>
      </c>
      <c r="C56" s="11">
        <v>205</v>
      </c>
      <c r="D56" s="11">
        <v>415</v>
      </c>
      <c r="E56" s="11">
        <v>216</v>
      </c>
      <c r="F56" s="12">
        <v>199</v>
      </c>
      <c r="H56" s="9">
        <v>2202</v>
      </c>
      <c r="I56" s="22" t="s">
        <v>549</v>
      </c>
      <c r="J56" s="11">
        <v>208</v>
      </c>
      <c r="K56" s="11">
        <v>380</v>
      </c>
      <c r="L56" s="11">
        <v>218</v>
      </c>
      <c r="M56" s="12">
        <v>162</v>
      </c>
      <c r="O56" s="9">
        <v>8800</v>
      </c>
      <c r="P56" s="10" t="s">
        <v>550</v>
      </c>
      <c r="Q56" s="11">
        <v>89</v>
      </c>
      <c r="R56" s="11">
        <v>240</v>
      </c>
      <c r="S56" s="11">
        <v>131</v>
      </c>
      <c r="T56" s="12">
        <v>109</v>
      </c>
    </row>
    <row r="57" spans="1:20" x14ac:dyDescent="0.15">
      <c r="A57" s="9">
        <v>323</v>
      </c>
      <c r="B57" s="10" t="s">
        <v>551</v>
      </c>
      <c r="C57" s="11">
        <v>206</v>
      </c>
      <c r="D57" s="11">
        <v>439</v>
      </c>
      <c r="E57" s="11">
        <v>245</v>
      </c>
      <c r="F57" s="12">
        <v>194</v>
      </c>
      <c r="H57" s="9">
        <v>2203</v>
      </c>
      <c r="I57" s="22" t="s">
        <v>552</v>
      </c>
      <c r="J57" s="11">
        <v>135</v>
      </c>
      <c r="K57" s="11">
        <v>209</v>
      </c>
      <c r="L57" s="11">
        <v>130</v>
      </c>
      <c r="M57" s="12">
        <v>79</v>
      </c>
      <c r="O57" s="9">
        <v>8900</v>
      </c>
      <c r="P57" s="10" t="s">
        <v>553</v>
      </c>
      <c r="Q57" s="11">
        <v>85</v>
      </c>
      <c r="R57" s="11">
        <v>232</v>
      </c>
      <c r="S57" s="11">
        <v>117</v>
      </c>
      <c r="T57" s="12">
        <v>115</v>
      </c>
    </row>
    <row r="58" spans="1:20" x14ac:dyDescent="0.15">
      <c r="A58" s="9">
        <v>1300</v>
      </c>
      <c r="B58" s="10" t="s">
        <v>554</v>
      </c>
      <c r="C58" s="11">
        <v>163</v>
      </c>
      <c r="D58" s="11">
        <v>306</v>
      </c>
      <c r="E58" s="11">
        <v>139</v>
      </c>
      <c r="F58" s="12">
        <v>167</v>
      </c>
      <c r="H58" s="9">
        <v>2301</v>
      </c>
      <c r="I58" s="22" t="s">
        <v>555</v>
      </c>
      <c r="J58" s="11">
        <v>336</v>
      </c>
      <c r="K58" s="11">
        <v>704</v>
      </c>
      <c r="L58" s="11">
        <v>401</v>
      </c>
      <c r="M58" s="12">
        <v>303</v>
      </c>
      <c r="O58" s="9">
        <v>9000</v>
      </c>
      <c r="P58" s="10" t="s">
        <v>556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557</v>
      </c>
      <c r="C59" s="11">
        <v>119</v>
      </c>
      <c r="D59" s="11">
        <v>256</v>
      </c>
      <c r="E59" s="11">
        <v>118</v>
      </c>
      <c r="F59" s="12">
        <v>138</v>
      </c>
      <c r="H59" s="9">
        <v>2302</v>
      </c>
      <c r="I59" s="10" t="s">
        <v>558</v>
      </c>
      <c r="J59" s="11">
        <v>352</v>
      </c>
      <c r="K59" s="11">
        <v>724</v>
      </c>
      <c r="L59" s="11">
        <v>385</v>
      </c>
      <c r="M59" s="12">
        <v>339</v>
      </c>
      <c r="O59" s="9">
        <v>9100</v>
      </c>
      <c r="P59" s="10" t="s">
        <v>512</v>
      </c>
      <c r="Q59" s="11">
        <v>86</v>
      </c>
      <c r="R59" s="11">
        <v>194</v>
      </c>
      <c r="S59" s="11">
        <v>94</v>
      </c>
      <c r="T59" s="12">
        <v>100</v>
      </c>
    </row>
    <row r="60" spans="1:20" x14ac:dyDescent="0.15">
      <c r="A60" s="9">
        <v>1500</v>
      </c>
      <c r="B60" s="10" t="s">
        <v>559</v>
      </c>
      <c r="C60" s="11">
        <v>338</v>
      </c>
      <c r="D60" s="11">
        <v>755</v>
      </c>
      <c r="E60" s="11">
        <v>366</v>
      </c>
      <c r="F60" s="12">
        <v>389</v>
      </c>
      <c r="H60" s="9">
        <v>2400</v>
      </c>
      <c r="I60" s="10" t="s">
        <v>560</v>
      </c>
      <c r="J60" s="11">
        <v>1293</v>
      </c>
      <c r="K60" s="11">
        <v>2930</v>
      </c>
      <c r="L60" s="11">
        <v>1516</v>
      </c>
      <c r="M60" s="12">
        <v>1414</v>
      </c>
      <c r="O60" s="9">
        <v>9200</v>
      </c>
      <c r="P60" s="10" t="s">
        <v>561</v>
      </c>
      <c r="Q60" s="11">
        <v>79</v>
      </c>
      <c r="R60" s="11">
        <v>213</v>
      </c>
      <c r="S60" s="11">
        <v>108</v>
      </c>
      <c r="T60" s="12">
        <v>105</v>
      </c>
    </row>
    <row r="61" spans="1:20" x14ac:dyDescent="0.15">
      <c r="A61" s="9">
        <v>1600</v>
      </c>
      <c r="B61" s="10" t="s">
        <v>562</v>
      </c>
      <c r="C61" s="11">
        <v>996</v>
      </c>
      <c r="D61" s="11">
        <v>1989</v>
      </c>
      <c r="E61" s="11">
        <v>1112</v>
      </c>
      <c r="F61" s="12">
        <v>877</v>
      </c>
      <c r="H61" s="9">
        <v>2500</v>
      </c>
      <c r="I61" s="10" t="s">
        <v>563</v>
      </c>
      <c r="J61" s="11">
        <v>463</v>
      </c>
      <c r="K61" s="11">
        <v>942</v>
      </c>
      <c r="L61" s="11">
        <v>505</v>
      </c>
      <c r="M61" s="12">
        <v>437</v>
      </c>
      <c r="O61" s="9">
        <v>9300</v>
      </c>
      <c r="P61" s="10" t="s">
        <v>564</v>
      </c>
      <c r="Q61" s="11">
        <v>57</v>
      </c>
      <c r="R61" s="11">
        <v>167</v>
      </c>
      <c r="S61" s="11">
        <v>78</v>
      </c>
      <c r="T61" s="12">
        <v>89</v>
      </c>
    </row>
    <row r="62" spans="1:20" x14ac:dyDescent="0.15">
      <c r="A62" s="9">
        <v>1651</v>
      </c>
      <c r="B62" s="10" t="s">
        <v>565</v>
      </c>
      <c r="C62" s="11">
        <v>107</v>
      </c>
      <c r="D62" s="11">
        <v>170</v>
      </c>
      <c r="E62" s="11">
        <v>115</v>
      </c>
      <c r="F62" s="12">
        <v>55</v>
      </c>
      <c r="H62" s="9">
        <v>2600</v>
      </c>
      <c r="I62" s="10" t="s">
        <v>566</v>
      </c>
      <c r="J62" s="11">
        <v>972</v>
      </c>
      <c r="K62" s="11">
        <v>1950</v>
      </c>
      <c r="L62" s="11">
        <v>1032</v>
      </c>
      <c r="M62" s="12">
        <v>918</v>
      </c>
      <c r="O62" s="9">
        <v>9400</v>
      </c>
      <c r="P62" s="10" t="s">
        <v>567</v>
      </c>
      <c r="Q62" s="11">
        <v>42</v>
      </c>
      <c r="R62" s="11">
        <v>91</v>
      </c>
      <c r="S62" s="11">
        <v>49</v>
      </c>
      <c r="T62" s="12">
        <v>42</v>
      </c>
    </row>
    <row r="63" spans="1:20" x14ac:dyDescent="0.15">
      <c r="A63" s="9">
        <v>1652</v>
      </c>
      <c r="B63" s="10" t="s">
        <v>568</v>
      </c>
      <c r="C63" s="11">
        <v>220</v>
      </c>
      <c r="D63" s="11">
        <v>547</v>
      </c>
      <c r="E63" s="11">
        <v>276</v>
      </c>
      <c r="F63" s="12">
        <v>271</v>
      </c>
      <c r="H63" s="9">
        <v>2700</v>
      </c>
      <c r="I63" s="10" t="s">
        <v>569</v>
      </c>
      <c r="J63" s="11">
        <v>868</v>
      </c>
      <c r="K63" s="11">
        <v>1686</v>
      </c>
      <c r="L63" s="11">
        <v>890</v>
      </c>
      <c r="M63" s="12">
        <v>796</v>
      </c>
      <c r="O63" s="9">
        <v>9500</v>
      </c>
      <c r="P63" s="10" t="s">
        <v>570</v>
      </c>
      <c r="Q63" s="11">
        <v>263</v>
      </c>
      <c r="R63" s="11">
        <v>580</v>
      </c>
      <c r="S63" s="11">
        <v>278</v>
      </c>
      <c r="T63" s="12">
        <v>302</v>
      </c>
    </row>
    <row r="64" spans="1:20" x14ac:dyDescent="0.15">
      <c r="A64" s="9">
        <v>1653</v>
      </c>
      <c r="B64" s="10" t="s">
        <v>571</v>
      </c>
      <c r="C64" s="11">
        <v>210</v>
      </c>
      <c r="D64" s="11">
        <v>565</v>
      </c>
      <c r="E64" s="11">
        <v>276</v>
      </c>
      <c r="F64" s="12">
        <v>289</v>
      </c>
      <c r="H64" s="9">
        <v>2800</v>
      </c>
      <c r="I64" s="10" t="s">
        <v>572</v>
      </c>
      <c r="J64" s="11">
        <v>47</v>
      </c>
      <c r="K64" s="11">
        <v>84</v>
      </c>
      <c r="L64" s="11">
        <v>48</v>
      </c>
      <c r="M64" s="12">
        <v>36</v>
      </c>
      <c r="O64" s="9">
        <v>9600</v>
      </c>
      <c r="P64" s="10" t="s">
        <v>573</v>
      </c>
      <c r="Q64" s="11">
        <v>75</v>
      </c>
      <c r="R64" s="11">
        <v>216</v>
      </c>
      <c r="S64" s="11">
        <v>97</v>
      </c>
      <c r="T64" s="12">
        <v>119</v>
      </c>
    </row>
    <row r="65" spans="1:20" x14ac:dyDescent="0.15">
      <c r="A65" s="9">
        <v>1654</v>
      </c>
      <c r="B65" s="10" t="s">
        <v>574</v>
      </c>
      <c r="C65" s="11">
        <v>117</v>
      </c>
      <c r="D65" s="11">
        <v>359</v>
      </c>
      <c r="E65" s="11">
        <v>186</v>
      </c>
      <c r="F65" s="12">
        <v>173</v>
      </c>
      <c r="H65" s="9">
        <v>2900</v>
      </c>
      <c r="I65" s="10" t="s">
        <v>575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576</v>
      </c>
      <c r="Q65" s="11">
        <v>475</v>
      </c>
      <c r="R65" s="11">
        <v>1105</v>
      </c>
      <c r="S65" s="11">
        <v>571</v>
      </c>
      <c r="T65" s="12">
        <v>534</v>
      </c>
    </row>
    <row r="66" spans="1:20" x14ac:dyDescent="0.15">
      <c r="A66" s="9">
        <v>1701</v>
      </c>
      <c r="B66" s="10" t="s">
        <v>577</v>
      </c>
      <c r="C66" s="11">
        <v>376</v>
      </c>
      <c r="D66" s="11">
        <v>830</v>
      </c>
      <c r="E66" s="11">
        <v>435</v>
      </c>
      <c r="F66" s="12">
        <v>395</v>
      </c>
      <c r="H66" s="9">
        <v>2901</v>
      </c>
      <c r="I66" s="10" t="s">
        <v>578</v>
      </c>
      <c r="J66" s="11">
        <v>240</v>
      </c>
      <c r="K66" s="11">
        <v>595</v>
      </c>
      <c r="L66" s="11">
        <v>296</v>
      </c>
      <c r="M66" s="12">
        <v>299</v>
      </c>
      <c r="O66" s="9">
        <v>9800</v>
      </c>
      <c r="P66" s="10" t="s">
        <v>579</v>
      </c>
      <c r="Q66" s="11">
        <v>155</v>
      </c>
      <c r="R66" s="11">
        <v>403</v>
      </c>
      <c r="S66" s="11">
        <v>202</v>
      </c>
      <c r="T66" s="12">
        <v>201</v>
      </c>
    </row>
    <row r="67" spans="1:20" x14ac:dyDescent="0.15">
      <c r="A67" s="9">
        <v>1702</v>
      </c>
      <c r="B67" s="10" t="s">
        <v>580</v>
      </c>
      <c r="C67" s="11">
        <v>496</v>
      </c>
      <c r="D67" s="11">
        <v>1229</v>
      </c>
      <c r="E67" s="11">
        <v>612</v>
      </c>
      <c r="F67" s="12">
        <v>617</v>
      </c>
      <c r="H67" s="9">
        <v>2902</v>
      </c>
      <c r="I67" s="10" t="s">
        <v>581</v>
      </c>
      <c r="J67" s="11">
        <v>205</v>
      </c>
      <c r="K67" s="11">
        <v>447</v>
      </c>
      <c r="L67" s="11">
        <v>221</v>
      </c>
      <c r="M67" s="12">
        <v>226</v>
      </c>
      <c r="O67" s="9">
        <v>9900</v>
      </c>
      <c r="P67" s="10" t="s">
        <v>582</v>
      </c>
      <c r="Q67" s="11">
        <v>87</v>
      </c>
      <c r="R67" s="11">
        <v>247</v>
      </c>
      <c r="S67" s="11">
        <v>115</v>
      </c>
      <c r="T67" s="12">
        <v>132</v>
      </c>
    </row>
    <row r="68" spans="1:20" x14ac:dyDescent="0.15">
      <c r="A68" s="9">
        <v>1703</v>
      </c>
      <c r="B68" s="10" t="s">
        <v>583</v>
      </c>
      <c r="C68" s="11">
        <v>528</v>
      </c>
      <c r="D68" s="11">
        <v>1190</v>
      </c>
      <c r="E68" s="11">
        <v>581</v>
      </c>
      <c r="F68" s="12">
        <v>609</v>
      </c>
      <c r="H68" s="9">
        <v>2903</v>
      </c>
      <c r="I68" s="10" t="s">
        <v>584</v>
      </c>
      <c r="J68" s="11">
        <v>142</v>
      </c>
      <c r="K68" s="11">
        <v>322</v>
      </c>
      <c r="L68" s="11">
        <v>174</v>
      </c>
      <c r="M68" s="12">
        <v>148</v>
      </c>
      <c r="O68" s="9">
        <v>10000</v>
      </c>
      <c r="P68" s="10" t="s">
        <v>585</v>
      </c>
      <c r="Q68" s="11">
        <v>70</v>
      </c>
      <c r="R68" s="11">
        <v>158</v>
      </c>
      <c r="S68" s="11">
        <v>80</v>
      </c>
      <c r="T68" s="12">
        <v>78</v>
      </c>
    </row>
    <row r="69" spans="1:20" x14ac:dyDescent="0.15">
      <c r="A69" s="9">
        <v>1704</v>
      </c>
      <c r="B69" s="10" t="s">
        <v>586</v>
      </c>
      <c r="C69" s="11">
        <v>434</v>
      </c>
      <c r="D69" s="11">
        <v>1069</v>
      </c>
      <c r="E69" s="11">
        <v>512</v>
      </c>
      <c r="F69" s="12">
        <v>557</v>
      </c>
      <c r="H69" s="9">
        <v>2904</v>
      </c>
      <c r="I69" s="10" t="s">
        <v>587</v>
      </c>
      <c r="J69" s="11">
        <v>133</v>
      </c>
      <c r="K69" s="11">
        <v>354</v>
      </c>
      <c r="L69" s="11">
        <v>180</v>
      </c>
      <c r="M69" s="12">
        <v>174</v>
      </c>
      <c r="O69" s="9">
        <v>10100</v>
      </c>
      <c r="P69" s="10" t="s">
        <v>588</v>
      </c>
      <c r="Q69" s="11">
        <v>100</v>
      </c>
      <c r="R69" s="11">
        <v>229</v>
      </c>
      <c r="S69" s="11">
        <v>118</v>
      </c>
      <c r="T69" s="12">
        <v>111</v>
      </c>
    </row>
    <row r="70" spans="1:20" x14ac:dyDescent="0.15">
      <c r="A70" s="9">
        <v>1705</v>
      </c>
      <c r="B70" s="10" t="s">
        <v>589</v>
      </c>
      <c r="C70" s="11">
        <v>298</v>
      </c>
      <c r="D70" s="11">
        <v>715</v>
      </c>
      <c r="E70" s="11">
        <v>339</v>
      </c>
      <c r="F70" s="12">
        <v>376</v>
      </c>
      <c r="H70" s="9">
        <v>2905</v>
      </c>
      <c r="I70" s="10" t="s">
        <v>590</v>
      </c>
      <c r="J70" s="11">
        <v>70</v>
      </c>
      <c r="K70" s="11">
        <v>189</v>
      </c>
      <c r="L70" s="11">
        <v>89</v>
      </c>
      <c r="M70" s="12">
        <v>100</v>
      </c>
      <c r="O70" s="9">
        <v>10200</v>
      </c>
      <c r="P70" s="10" t="s">
        <v>591</v>
      </c>
      <c r="Q70" s="11">
        <v>22</v>
      </c>
      <c r="R70" s="11">
        <v>50</v>
      </c>
      <c r="S70" s="11">
        <v>29</v>
      </c>
      <c r="T70" s="12">
        <v>21</v>
      </c>
    </row>
    <row r="71" spans="1:20" x14ac:dyDescent="0.15">
      <c r="A71" s="9">
        <v>1706</v>
      </c>
      <c r="B71" s="10" t="s">
        <v>592</v>
      </c>
      <c r="C71" s="11">
        <v>416</v>
      </c>
      <c r="D71" s="11">
        <v>953</v>
      </c>
      <c r="E71" s="11">
        <v>462</v>
      </c>
      <c r="F71" s="12">
        <v>491</v>
      </c>
      <c r="H71" s="9">
        <v>2906</v>
      </c>
      <c r="I71" s="10" t="s">
        <v>593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594</v>
      </c>
      <c r="Q71" s="11">
        <v>179</v>
      </c>
      <c r="R71" s="11">
        <v>490</v>
      </c>
      <c r="S71" s="11">
        <v>240</v>
      </c>
      <c r="T71" s="12">
        <v>250</v>
      </c>
    </row>
    <row r="72" spans="1:20" x14ac:dyDescent="0.15">
      <c r="A72" s="9">
        <v>1707</v>
      </c>
      <c r="B72" s="10" t="s">
        <v>595</v>
      </c>
      <c r="C72" s="11">
        <v>564</v>
      </c>
      <c r="D72" s="11">
        <v>1342</v>
      </c>
      <c r="E72" s="11">
        <v>659</v>
      </c>
      <c r="F72" s="12">
        <v>683</v>
      </c>
      <c r="H72" s="9">
        <v>3001</v>
      </c>
      <c r="I72" s="10" t="s">
        <v>596</v>
      </c>
      <c r="J72" s="11">
        <v>131</v>
      </c>
      <c r="K72" s="11">
        <v>318</v>
      </c>
      <c r="L72" s="11">
        <v>153</v>
      </c>
      <c r="M72" s="12">
        <v>165</v>
      </c>
      <c r="O72" s="9">
        <v>10400</v>
      </c>
      <c r="P72" s="10" t="s">
        <v>597</v>
      </c>
      <c r="Q72" s="11">
        <v>133</v>
      </c>
      <c r="R72" s="11">
        <v>271</v>
      </c>
      <c r="S72" s="11">
        <v>124</v>
      </c>
      <c r="T72" s="12">
        <v>147</v>
      </c>
    </row>
    <row r="73" spans="1:20" x14ac:dyDescent="0.15">
      <c r="A73" s="9">
        <v>1708</v>
      </c>
      <c r="B73" s="10" t="s">
        <v>598</v>
      </c>
      <c r="C73" s="11">
        <v>198</v>
      </c>
      <c r="D73" s="11">
        <v>459</v>
      </c>
      <c r="E73" s="11">
        <v>240</v>
      </c>
      <c r="F73" s="12">
        <v>219</v>
      </c>
      <c r="H73" s="9">
        <v>3002</v>
      </c>
      <c r="I73" s="10" t="s">
        <v>599</v>
      </c>
      <c r="J73" s="11">
        <v>108</v>
      </c>
      <c r="K73" s="11">
        <v>226</v>
      </c>
      <c r="L73" s="11">
        <v>118</v>
      </c>
      <c r="M73" s="12">
        <v>108</v>
      </c>
      <c r="O73" s="9">
        <v>10500</v>
      </c>
      <c r="P73" s="10" t="s">
        <v>600</v>
      </c>
      <c r="Q73" s="11">
        <v>145</v>
      </c>
      <c r="R73" s="11">
        <v>363</v>
      </c>
      <c r="S73" s="11">
        <v>186</v>
      </c>
      <c r="T73" s="12">
        <v>177</v>
      </c>
    </row>
    <row r="74" spans="1:20" x14ac:dyDescent="0.15">
      <c r="A74" s="9"/>
      <c r="B74" s="10"/>
      <c r="C74" s="11" t="s">
        <v>515</v>
      </c>
      <c r="D74" s="11" t="s">
        <v>515</v>
      </c>
      <c r="E74" s="11" t="s">
        <v>515</v>
      </c>
      <c r="F74" s="12" t="s">
        <v>515</v>
      </c>
      <c r="H74" s="9">
        <v>3003</v>
      </c>
      <c r="I74" s="10" t="s">
        <v>601</v>
      </c>
      <c r="J74" s="11">
        <v>163</v>
      </c>
      <c r="K74" s="11">
        <v>395</v>
      </c>
      <c r="L74" s="11">
        <v>191</v>
      </c>
      <c r="M74" s="12">
        <v>204</v>
      </c>
      <c r="O74" s="9">
        <v>10600</v>
      </c>
      <c r="P74" s="10" t="s">
        <v>602</v>
      </c>
      <c r="Q74" s="11">
        <v>69</v>
      </c>
      <c r="R74" s="11">
        <v>191</v>
      </c>
      <c r="S74" s="11">
        <v>87</v>
      </c>
      <c r="T74" s="12">
        <v>104</v>
      </c>
    </row>
    <row r="75" spans="1:20" x14ac:dyDescent="0.15">
      <c r="A75" s="9"/>
      <c r="B75" s="10"/>
      <c r="C75" s="11" t="s">
        <v>515</v>
      </c>
      <c r="D75" s="11" t="s">
        <v>515</v>
      </c>
      <c r="E75" s="11" t="s">
        <v>515</v>
      </c>
      <c r="F75" s="12" t="s">
        <v>515</v>
      </c>
      <c r="H75" s="9">
        <v>3100</v>
      </c>
      <c r="I75" s="10" t="s">
        <v>603</v>
      </c>
      <c r="J75" s="11">
        <v>129</v>
      </c>
      <c r="K75" s="11">
        <v>265</v>
      </c>
      <c r="L75" s="11">
        <v>135</v>
      </c>
      <c r="M75" s="12">
        <v>130</v>
      </c>
      <c r="O75" s="9">
        <v>10700</v>
      </c>
      <c r="P75" s="10" t="s">
        <v>604</v>
      </c>
      <c r="Q75" s="11">
        <v>50</v>
      </c>
      <c r="R75" s="11">
        <v>126</v>
      </c>
      <c r="S75" s="11">
        <v>66</v>
      </c>
      <c r="T75" s="12">
        <v>60</v>
      </c>
    </row>
    <row r="76" spans="1:20" x14ac:dyDescent="0.15">
      <c r="A76" s="9"/>
      <c r="B76" s="10"/>
      <c r="C76" s="11" t="s">
        <v>515</v>
      </c>
      <c r="D76" s="11" t="s">
        <v>515</v>
      </c>
      <c r="E76" s="11" t="s">
        <v>515</v>
      </c>
      <c r="F76" s="12" t="s">
        <v>515</v>
      </c>
      <c r="H76" s="9">
        <v>3200</v>
      </c>
      <c r="I76" s="10" t="s">
        <v>605</v>
      </c>
      <c r="J76" s="11">
        <v>2303</v>
      </c>
      <c r="K76" s="11">
        <v>5011</v>
      </c>
      <c r="L76" s="11">
        <v>2490</v>
      </c>
      <c r="M76" s="12">
        <v>2521</v>
      </c>
      <c r="O76" s="9">
        <v>10801</v>
      </c>
      <c r="P76" s="10" t="s">
        <v>606</v>
      </c>
      <c r="Q76" s="11">
        <v>357</v>
      </c>
      <c r="R76" s="11">
        <v>931</v>
      </c>
      <c r="S76" s="11">
        <v>445</v>
      </c>
      <c r="T76" s="12">
        <v>486</v>
      </c>
    </row>
    <row r="77" spans="1:20" x14ac:dyDescent="0.15">
      <c r="A77" s="9"/>
      <c r="B77" s="10"/>
      <c r="C77" s="11" t="s">
        <v>515</v>
      </c>
      <c r="D77" s="11" t="s">
        <v>515</v>
      </c>
      <c r="E77" s="11" t="s">
        <v>515</v>
      </c>
      <c r="F77" s="12" t="s">
        <v>515</v>
      </c>
      <c r="H77" s="9">
        <v>3300</v>
      </c>
      <c r="I77" s="10" t="s">
        <v>607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608</v>
      </c>
      <c r="Q77" s="11">
        <v>350</v>
      </c>
      <c r="R77" s="11">
        <v>881</v>
      </c>
      <c r="S77" s="11">
        <v>443</v>
      </c>
      <c r="T77" s="12">
        <v>438</v>
      </c>
    </row>
    <row r="78" spans="1:20" x14ac:dyDescent="0.15">
      <c r="A78" s="9"/>
      <c r="B78" s="10"/>
      <c r="C78" s="11" t="s">
        <v>515</v>
      </c>
      <c r="D78" s="11" t="s">
        <v>515</v>
      </c>
      <c r="E78" s="11" t="s">
        <v>515</v>
      </c>
      <c r="F78" s="12" t="s">
        <v>515</v>
      </c>
      <c r="H78" s="9">
        <v>3301</v>
      </c>
      <c r="I78" s="10" t="s">
        <v>609</v>
      </c>
      <c r="J78" s="11">
        <v>73</v>
      </c>
      <c r="K78" s="11">
        <v>162</v>
      </c>
      <c r="L78" s="11">
        <v>85</v>
      </c>
      <c r="M78" s="12">
        <v>77</v>
      </c>
      <c r="O78" s="9">
        <v>10803</v>
      </c>
      <c r="P78" s="10" t="s">
        <v>610</v>
      </c>
      <c r="Q78" s="11">
        <v>659</v>
      </c>
      <c r="R78" s="11">
        <v>1545</v>
      </c>
      <c r="S78" s="11">
        <v>766</v>
      </c>
      <c r="T78" s="12">
        <v>779</v>
      </c>
    </row>
    <row r="79" spans="1:20" x14ac:dyDescent="0.15">
      <c r="A79" s="9"/>
      <c r="B79" s="10"/>
      <c r="C79" s="11" t="s">
        <v>515</v>
      </c>
      <c r="D79" s="11" t="s">
        <v>515</v>
      </c>
      <c r="E79" s="11" t="s">
        <v>515</v>
      </c>
      <c r="F79" s="12" t="s">
        <v>515</v>
      </c>
      <c r="H79" s="9">
        <v>3302</v>
      </c>
      <c r="I79" s="10" t="s">
        <v>611</v>
      </c>
      <c r="J79" s="11">
        <v>355</v>
      </c>
      <c r="K79" s="11">
        <v>803</v>
      </c>
      <c r="L79" s="11">
        <v>414</v>
      </c>
      <c r="M79" s="12">
        <v>389</v>
      </c>
      <c r="O79" s="9">
        <v>10804</v>
      </c>
      <c r="P79" s="10" t="s">
        <v>612</v>
      </c>
      <c r="Q79" s="11">
        <v>645</v>
      </c>
      <c r="R79" s="11">
        <v>1545</v>
      </c>
      <c r="S79" s="11">
        <v>776</v>
      </c>
      <c r="T79" s="12">
        <v>769</v>
      </c>
    </row>
    <row r="80" spans="1:20" x14ac:dyDescent="0.15">
      <c r="A80" s="9"/>
      <c r="B80" s="10"/>
      <c r="C80" s="11" t="s">
        <v>515</v>
      </c>
      <c r="D80" s="11" t="s">
        <v>515</v>
      </c>
      <c r="E80" s="11" t="s">
        <v>515</v>
      </c>
      <c r="F80" s="12" t="s">
        <v>515</v>
      </c>
      <c r="H80" s="9">
        <v>3400</v>
      </c>
      <c r="I80" s="10" t="s">
        <v>613</v>
      </c>
      <c r="J80" s="11">
        <v>463</v>
      </c>
      <c r="K80" s="11">
        <v>976</v>
      </c>
      <c r="L80" s="11">
        <v>485</v>
      </c>
      <c r="M80" s="12">
        <v>491</v>
      </c>
      <c r="O80" s="9">
        <v>10805</v>
      </c>
      <c r="P80" s="10" t="s">
        <v>614</v>
      </c>
      <c r="Q80" s="11">
        <v>543</v>
      </c>
      <c r="R80" s="11">
        <v>1340</v>
      </c>
      <c r="S80" s="11">
        <v>668</v>
      </c>
      <c r="T80" s="12">
        <v>672</v>
      </c>
    </row>
    <row r="81" spans="1:20" x14ac:dyDescent="0.15">
      <c r="A81" s="9"/>
      <c r="B81" s="10"/>
      <c r="C81" s="11" t="s">
        <v>515</v>
      </c>
      <c r="D81" s="11" t="s">
        <v>515</v>
      </c>
      <c r="E81" s="11" t="s">
        <v>515</v>
      </c>
      <c r="F81" s="12" t="s">
        <v>515</v>
      </c>
      <c r="H81" s="9">
        <v>3500</v>
      </c>
      <c r="I81" s="10" t="s">
        <v>615</v>
      </c>
      <c r="J81" s="11">
        <v>1152</v>
      </c>
      <c r="K81" s="11">
        <v>2569</v>
      </c>
      <c r="L81" s="11">
        <v>1356</v>
      </c>
      <c r="M81" s="12">
        <v>1213</v>
      </c>
      <c r="O81" s="9"/>
      <c r="P81" s="10"/>
      <c r="Q81" s="11" t="s">
        <v>515</v>
      </c>
      <c r="R81" s="11" t="s">
        <v>515</v>
      </c>
      <c r="S81" s="11" t="s">
        <v>515</v>
      </c>
      <c r="T81" s="12" t="s">
        <v>515</v>
      </c>
    </row>
    <row r="82" spans="1:20" x14ac:dyDescent="0.15">
      <c r="A82" s="9"/>
      <c r="B82" s="10"/>
      <c r="C82" s="11" t="s">
        <v>515</v>
      </c>
      <c r="D82" s="11" t="s">
        <v>515</v>
      </c>
      <c r="E82" s="11" t="s">
        <v>515</v>
      </c>
      <c r="F82" s="12" t="s">
        <v>515</v>
      </c>
      <c r="H82" s="9">
        <v>3600</v>
      </c>
      <c r="I82" s="10" t="s">
        <v>616</v>
      </c>
      <c r="J82" s="11">
        <v>2399</v>
      </c>
      <c r="K82" s="11">
        <v>5670</v>
      </c>
      <c r="L82" s="11">
        <v>2691</v>
      </c>
      <c r="M82" s="12">
        <v>2979</v>
      </c>
      <c r="O82" s="9"/>
      <c r="P82" s="10"/>
      <c r="Q82" s="11" t="s">
        <v>515</v>
      </c>
      <c r="R82" s="11" t="s">
        <v>515</v>
      </c>
      <c r="S82" s="11" t="s">
        <v>515</v>
      </c>
      <c r="T82" s="12" t="s">
        <v>515</v>
      </c>
    </row>
    <row r="83" spans="1:20" x14ac:dyDescent="0.15">
      <c r="A83" s="9"/>
      <c r="B83" s="10"/>
      <c r="C83" s="11" t="s">
        <v>515</v>
      </c>
      <c r="D83" s="11" t="s">
        <v>515</v>
      </c>
      <c r="E83" s="11" t="s">
        <v>515</v>
      </c>
      <c r="F83" s="12" t="s">
        <v>515</v>
      </c>
      <c r="H83" s="9">
        <v>3700</v>
      </c>
      <c r="I83" s="10" t="s">
        <v>617</v>
      </c>
      <c r="J83" s="11">
        <v>1094</v>
      </c>
      <c r="K83" s="11">
        <v>2517</v>
      </c>
      <c r="L83" s="11">
        <v>1304</v>
      </c>
      <c r="M83" s="12">
        <v>1213</v>
      </c>
      <c r="O83" s="9"/>
      <c r="P83" s="10"/>
      <c r="Q83" s="11" t="s">
        <v>515</v>
      </c>
      <c r="R83" s="11" t="s">
        <v>515</v>
      </c>
      <c r="S83" s="11" t="s">
        <v>515</v>
      </c>
      <c r="T83" s="12" t="s">
        <v>515</v>
      </c>
    </row>
    <row r="84" spans="1:20" x14ac:dyDescent="0.15">
      <c r="A84" s="9"/>
      <c r="B84" s="10"/>
      <c r="C84" s="11" t="s">
        <v>515</v>
      </c>
      <c r="D84" s="11" t="s">
        <v>515</v>
      </c>
      <c r="E84" s="11" t="s">
        <v>515</v>
      </c>
      <c r="F84" s="12" t="s">
        <v>515</v>
      </c>
      <c r="H84" s="9">
        <v>3800</v>
      </c>
      <c r="I84" s="10" t="s">
        <v>618</v>
      </c>
      <c r="J84" s="11">
        <v>488</v>
      </c>
      <c r="K84" s="11">
        <v>1184</v>
      </c>
      <c r="L84" s="11">
        <v>574</v>
      </c>
      <c r="M84" s="12">
        <v>610</v>
      </c>
      <c r="O84" s="9"/>
      <c r="P84" s="10"/>
      <c r="Q84" s="11" t="s">
        <v>515</v>
      </c>
      <c r="R84" s="11" t="s">
        <v>515</v>
      </c>
      <c r="S84" s="11" t="s">
        <v>515</v>
      </c>
      <c r="T84" s="12" t="s">
        <v>515</v>
      </c>
    </row>
    <row r="85" spans="1:20" x14ac:dyDescent="0.15">
      <c r="A85" s="9"/>
      <c r="B85" s="10"/>
      <c r="C85" s="11" t="s">
        <v>515</v>
      </c>
      <c r="D85" s="11" t="s">
        <v>515</v>
      </c>
      <c r="E85" s="11" t="s">
        <v>515</v>
      </c>
      <c r="F85" s="12" t="s">
        <v>515</v>
      </c>
      <c r="H85" s="9">
        <v>3900</v>
      </c>
      <c r="I85" s="10" t="s">
        <v>619</v>
      </c>
      <c r="J85" s="11">
        <v>1967</v>
      </c>
      <c r="K85" s="11">
        <v>4452</v>
      </c>
      <c r="L85" s="11">
        <v>2298</v>
      </c>
      <c r="M85" s="12">
        <v>2154</v>
      </c>
      <c r="O85" s="9"/>
      <c r="P85" s="10"/>
      <c r="Q85" s="11" t="s">
        <v>515</v>
      </c>
      <c r="R85" s="11" t="s">
        <v>515</v>
      </c>
      <c r="S85" s="11" t="s">
        <v>515</v>
      </c>
      <c r="T85" s="12" t="s">
        <v>515</v>
      </c>
    </row>
    <row r="86" spans="1:20" x14ac:dyDescent="0.15">
      <c r="A86" s="9"/>
      <c r="B86" s="10"/>
      <c r="C86" s="11" t="s">
        <v>515</v>
      </c>
      <c r="D86" s="11" t="s">
        <v>515</v>
      </c>
      <c r="E86" s="11" t="s">
        <v>515</v>
      </c>
      <c r="F86" s="12" t="s">
        <v>515</v>
      </c>
      <c r="H86" s="9">
        <v>4201</v>
      </c>
      <c r="I86" s="10" t="s">
        <v>620</v>
      </c>
      <c r="J86" s="11">
        <v>502</v>
      </c>
      <c r="K86" s="11">
        <v>971</v>
      </c>
      <c r="L86" s="11">
        <v>513</v>
      </c>
      <c r="M86" s="12">
        <v>458</v>
      </c>
      <c r="O86" s="9"/>
      <c r="P86" s="10"/>
      <c r="Q86" s="11" t="s">
        <v>515</v>
      </c>
      <c r="R86" s="11" t="s">
        <v>515</v>
      </c>
      <c r="S86" s="11" t="s">
        <v>515</v>
      </c>
      <c r="T86" s="12" t="s">
        <v>515</v>
      </c>
    </row>
    <row r="87" spans="1:20" x14ac:dyDescent="0.15">
      <c r="A87" s="9"/>
      <c r="B87" s="10"/>
      <c r="C87" s="11" t="s">
        <v>515</v>
      </c>
      <c r="D87" s="11" t="s">
        <v>515</v>
      </c>
      <c r="E87" s="11" t="s">
        <v>515</v>
      </c>
      <c r="F87" s="12" t="s">
        <v>515</v>
      </c>
      <c r="H87" s="9">
        <v>4202</v>
      </c>
      <c r="I87" s="10" t="s">
        <v>621</v>
      </c>
      <c r="J87" s="11">
        <v>341</v>
      </c>
      <c r="K87" s="11">
        <v>744</v>
      </c>
      <c r="L87" s="11">
        <v>353</v>
      </c>
      <c r="M87" s="12">
        <v>391</v>
      </c>
      <c r="O87" s="9"/>
      <c r="P87" s="10"/>
      <c r="Q87" s="11" t="s">
        <v>515</v>
      </c>
      <c r="R87" s="11" t="s">
        <v>515</v>
      </c>
      <c r="S87" s="11" t="s">
        <v>515</v>
      </c>
      <c r="T87" s="12" t="s">
        <v>515</v>
      </c>
    </row>
    <row r="88" spans="1:20" x14ac:dyDescent="0.15">
      <c r="A88" s="9"/>
      <c r="B88" s="10"/>
      <c r="C88" s="11" t="s">
        <v>515</v>
      </c>
      <c r="D88" s="11" t="s">
        <v>515</v>
      </c>
      <c r="E88" s="11" t="s">
        <v>515</v>
      </c>
      <c r="F88" s="12" t="s">
        <v>515</v>
      </c>
      <c r="H88" s="9">
        <v>4203</v>
      </c>
      <c r="I88" s="10" t="s">
        <v>622</v>
      </c>
      <c r="J88" s="11">
        <v>325</v>
      </c>
      <c r="K88" s="11">
        <v>687</v>
      </c>
      <c r="L88" s="11">
        <v>318</v>
      </c>
      <c r="M88" s="12">
        <v>369</v>
      </c>
      <c r="O88" s="9"/>
      <c r="P88" s="10"/>
      <c r="Q88" s="11" t="s">
        <v>515</v>
      </c>
      <c r="R88" s="11" t="s">
        <v>515</v>
      </c>
      <c r="S88" s="11" t="s">
        <v>515</v>
      </c>
      <c r="T88" s="12" t="s">
        <v>515</v>
      </c>
    </row>
    <row r="89" spans="1:20" x14ac:dyDescent="0.15">
      <c r="A89" s="9"/>
      <c r="B89" s="10"/>
      <c r="C89" s="11" t="s">
        <v>515</v>
      </c>
      <c r="D89" s="11" t="s">
        <v>515</v>
      </c>
      <c r="E89" s="11" t="s">
        <v>515</v>
      </c>
      <c r="F89" s="12" t="s">
        <v>515</v>
      </c>
      <c r="H89" s="9">
        <v>4204</v>
      </c>
      <c r="I89" s="10" t="s">
        <v>623</v>
      </c>
      <c r="J89" s="11">
        <v>353</v>
      </c>
      <c r="K89" s="11">
        <v>755</v>
      </c>
      <c r="L89" s="11">
        <v>356</v>
      </c>
      <c r="M89" s="12">
        <v>399</v>
      </c>
      <c r="O89" s="9"/>
      <c r="P89" s="10"/>
      <c r="Q89" s="11" t="s">
        <v>515</v>
      </c>
      <c r="R89" s="11" t="s">
        <v>515</v>
      </c>
      <c r="S89" s="11" t="s">
        <v>515</v>
      </c>
      <c r="T89" s="12" t="s">
        <v>515</v>
      </c>
    </row>
    <row r="90" spans="1:20" x14ac:dyDescent="0.15">
      <c r="A90" s="9"/>
      <c r="B90" s="10"/>
      <c r="C90" s="11" t="s">
        <v>515</v>
      </c>
      <c r="D90" s="11" t="s">
        <v>515</v>
      </c>
      <c r="E90" s="11" t="s">
        <v>515</v>
      </c>
      <c r="F90" s="12" t="s">
        <v>515</v>
      </c>
      <c r="H90" s="9">
        <v>4205</v>
      </c>
      <c r="I90" s="10" t="s">
        <v>624</v>
      </c>
      <c r="J90" s="11">
        <v>242</v>
      </c>
      <c r="K90" s="11">
        <v>591</v>
      </c>
      <c r="L90" s="11">
        <v>296</v>
      </c>
      <c r="M90" s="12">
        <v>295</v>
      </c>
      <c r="O90" s="9"/>
      <c r="P90" s="37"/>
      <c r="Q90" s="38" t="s">
        <v>515</v>
      </c>
      <c r="R90" s="38" t="s">
        <v>515</v>
      </c>
      <c r="S90" s="38" t="s">
        <v>515</v>
      </c>
      <c r="T90" s="12" t="s">
        <v>515</v>
      </c>
    </row>
    <row r="91" spans="1:20" x14ac:dyDescent="0.15">
      <c r="A91" s="9"/>
      <c r="B91" s="10"/>
      <c r="C91" s="11" t="s">
        <v>515</v>
      </c>
      <c r="D91" s="11" t="s">
        <v>515</v>
      </c>
      <c r="E91" s="11" t="s">
        <v>515</v>
      </c>
      <c r="F91" s="12" t="s">
        <v>515</v>
      </c>
      <c r="H91" s="9">
        <v>4206</v>
      </c>
      <c r="I91" s="10" t="s">
        <v>625</v>
      </c>
      <c r="J91" s="11">
        <v>293</v>
      </c>
      <c r="K91" s="11">
        <v>684</v>
      </c>
      <c r="L91" s="11">
        <v>344</v>
      </c>
      <c r="M91" s="12">
        <v>340</v>
      </c>
      <c r="O91" s="9"/>
      <c r="P91" s="37"/>
      <c r="Q91" s="38" t="s">
        <v>515</v>
      </c>
      <c r="R91" s="38" t="s">
        <v>515</v>
      </c>
      <c r="S91" s="38" t="s">
        <v>515</v>
      </c>
      <c r="T91" s="12" t="s">
        <v>515</v>
      </c>
    </row>
    <row r="92" spans="1:20" x14ac:dyDescent="0.15">
      <c r="A92" s="9"/>
      <c r="B92" s="10"/>
      <c r="C92" s="11" t="s">
        <v>515</v>
      </c>
      <c r="D92" s="11" t="s">
        <v>515</v>
      </c>
      <c r="E92" s="11" t="s">
        <v>515</v>
      </c>
      <c r="F92" s="12" t="s">
        <v>515</v>
      </c>
      <c r="H92" s="9">
        <v>4207</v>
      </c>
      <c r="I92" s="10" t="s">
        <v>626</v>
      </c>
      <c r="J92" s="11">
        <v>78</v>
      </c>
      <c r="K92" s="11">
        <v>185</v>
      </c>
      <c r="L92" s="11">
        <v>88</v>
      </c>
      <c r="M92" s="12">
        <v>97</v>
      </c>
      <c r="O92" s="9"/>
      <c r="P92" s="10"/>
      <c r="Q92" s="11" t="s">
        <v>515</v>
      </c>
      <c r="R92" s="11" t="s">
        <v>515</v>
      </c>
      <c r="S92" s="11" t="s">
        <v>515</v>
      </c>
      <c r="T92" s="12" t="s">
        <v>515</v>
      </c>
    </row>
    <row r="93" spans="1:20" x14ac:dyDescent="0.15">
      <c r="A93" s="9"/>
      <c r="B93" s="10"/>
      <c r="C93" s="11" t="s">
        <v>515</v>
      </c>
      <c r="D93" s="11" t="s">
        <v>515</v>
      </c>
      <c r="E93" s="11" t="s">
        <v>515</v>
      </c>
      <c r="F93" s="12" t="s">
        <v>515</v>
      </c>
      <c r="H93" s="9"/>
      <c r="I93" s="10"/>
      <c r="J93" s="11" t="s">
        <v>515</v>
      </c>
      <c r="K93" s="11" t="s">
        <v>515</v>
      </c>
      <c r="L93" s="11" t="s">
        <v>515</v>
      </c>
      <c r="M93" s="12" t="s">
        <v>515</v>
      </c>
      <c r="O93" s="9"/>
      <c r="P93" s="10"/>
      <c r="Q93" s="11" t="s">
        <v>515</v>
      </c>
      <c r="R93" s="11" t="s">
        <v>515</v>
      </c>
      <c r="S93" s="11" t="s">
        <v>515</v>
      </c>
      <c r="T93" s="12" t="s">
        <v>515</v>
      </c>
    </row>
    <row r="94" spans="1:20" x14ac:dyDescent="0.15">
      <c r="A94" s="9"/>
      <c r="B94" s="10"/>
      <c r="C94" s="11" t="s">
        <v>515</v>
      </c>
      <c r="D94" s="11" t="s">
        <v>515</v>
      </c>
      <c r="E94" s="11" t="s">
        <v>515</v>
      </c>
      <c r="F94" s="12" t="s">
        <v>515</v>
      </c>
      <c r="H94" s="9"/>
      <c r="I94" s="10"/>
      <c r="J94" s="11" t="s">
        <v>515</v>
      </c>
      <c r="K94" s="11" t="s">
        <v>515</v>
      </c>
      <c r="L94" s="11" t="s">
        <v>515</v>
      </c>
      <c r="M94" s="12" t="s">
        <v>515</v>
      </c>
      <c r="O94" s="9"/>
      <c r="P94" s="10"/>
      <c r="Q94" s="11" t="s">
        <v>515</v>
      </c>
      <c r="R94" s="11" t="s">
        <v>515</v>
      </c>
      <c r="S94" s="11" t="s">
        <v>515</v>
      </c>
      <c r="T94" s="12" t="s">
        <v>515</v>
      </c>
    </row>
    <row r="95" spans="1:20" x14ac:dyDescent="0.15">
      <c r="A95" s="9"/>
      <c r="B95" s="10"/>
      <c r="C95" s="11" t="s">
        <v>515</v>
      </c>
      <c r="D95" s="11" t="s">
        <v>515</v>
      </c>
      <c r="E95" s="11" t="s">
        <v>515</v>
      </c>
      <c r="F95" s="12" t="s">
        <v>515</v>
      </c>
      <c r="H95" s="9"/>
      <c r="I95" s="10"/>
      <c r="J95" s="11" t="s">
        <v>515</v>
      </c>
      <c r="K95" s="11" t="s">
        <v>515</v>
      </c>
      <c r="L95" s="11" t="s">
        <v>515</v>
      </c>
      <c r="M95" s="12" t="s">
        <v>515</v>
      </c>
      <c r="O95" s="9"/>
      <c r="P95" s="10"/>
      <c r="Q95" s="11" t="s">
        <v>515</v>
      </c>
      <c r="R95" s="11" t="s">
        <v>515</v>
      </c>
      <c r="S95" s="11" t="s">
        <v>515</v>
      </c>
      <c r="T95" s="12" t="s">
        <v>515</v>
      </c>
    </row>
    <row r="96" spans="1:20" x14ac:dyDescent="0.15">
      <c r="A96" s="9"/>
      <c r="B96" s="10"/>
      <c r="C96" s="11" t="s">
        <v>515</v>
      </c>
      <c r="D96" s="11" t="s">
        <v>515</v>
      </c>
      <c r="E96" s="11" t="s">
        <v>515</v>
      </c>
      <c r="F96" s="12" t="s">
        <v>515</v>
      </c>
      <c r="H96" s="9"/>
      <c r="I96" s="10"/>
      <c r="J96" s="11" t="s">
        <v>515</v>
      </c>
      <c r="K96" s="11" t="s">
        <v>515</v>
      </c>
      <c r="L96" s="11" t="s">
        <v>515</v>
      </c>
      <c r="M96" s="12" t="s">
        <v>515</v>
      </c>
      <c r="O96" s="9"/>
      <c r="P96" s="10"/>
      <c r="Q96" s="11" t="s">
        <v>515</v>
      </c>
      <c r="R96" s="11" t="s">
        <v>515</v>
      </c>
      <c r="S96" s="11" t="s">
        <v>515</v>
      </c>
      <c r="T96" s="12" t="s">
        <v>515</v>
      </c>
    </row>
    <row r="97" spans="1:20" x14ac:dyDescent="0.15">
      <c r="A97" s="13"/>
      <c r="B97" s="14"/>
      <c r="C97" s="15" t="s">
        <v>515</v>
      </c>
      <c r="D97" s="15" t="s">
        <v>515</v>
      </c>
      <c r="E97" s="15" t="s">
        <v>515</v>
      </c>
      <c r="F97" s="16" t="s">
        <v>515</v>
      </c>
      <c r="H97" s="13"/>
      <c r="I97" s="14"/>
      <c r="J97" s="15" t="s">
        <v>515</v>
      </c>
      <c r="K97" s="15" t="s">
        <v>515</v>
      </c>
      <c r="L97" s="15" t="s">
        <v>515</v>
      </c>
      <c r="M97" s="16" t="s">
        <v>515</v>
      </c>
      <c r="O97" s="13"/>
      <c r="P97" s="14"/>
      <c r="Q97" s="15" t="s">
        <v>515</v>
      </c>
      <c r="R97" s="15" t="s">
        <v>515</v>
      </c>
      <c r="S97" s="15" t="s">
        <v>515</v>
      </c>
      <c r="T97" s="16" t="s">
        <v>515</v>
      </c>
    </row>
    <row r="98" spans="1:20" ht="13.5" customHeight="1" x14ac:dyDescent="0.15">
      <c r="A98" s="40" t="s">
        <v>226</v>
      </c>
      <c r="B98" s="41"/>
      <c r="C98" s="19">
        <v>13877</v>
      </c>
      <c r="D98" s="19">
        <v>29957</v>
      </c>
      <c r="E98" s="19">
        <v>15604</v>
      </c>
      <c r="F98" s="20">
        <v>14353</v>
      </c>
      <c r="H98" s="40" t="s">
        <v>227</v>
      </c>
      <c r="I98" s="41"/>
      <c r="J98" s="19">
        <v>24481</v>
      </c>
      <c r="K98" s="19">
        <v>52823</v>
      </c>
      <c r="L98" s="19">
        <v>27142</v>
      </c>
      <c r="M98" s="20">
        <v>25681</v>
      </c>
      <c r="O98" s="40" t="s">
        <v>228</v>
      </c>
      <c r="P98" s="41"/>
      <c r="Q98" s="19">
        <v>6140</v>
      </c>
      <c r="R98" s="19">
        <v>14984</v>
      </c>
      <c r="S98" s="19">
        <v>7520</v>
      </c>
      <c r="T98" s="20">
        <v>7464</v>
      </c>
    </row>
    <row r="99" spans="1:20" ht="14.25" x14ac:dyDescent="0.15">
      <c r="A99" s="39">
        <v>42095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627</v>
      </c>
      <c r="C101" s="11">
        <v>68</v>
      </c>
      <c r="D101" s="11">
        <v>169</v>
      </c>
      <c r="E101" s="11">
        <v>80</v>
      </c>
      <c r="F101" s="12">
        <v>89</v>
      </c>
      <c r="H101" s="9">
        <v>4001</v>
      </c>
      <c r="I101" s="10" t="s">
        <v>628</v>
      </c>
      <c r="J101" s="11">
        <v>406</v>
      </c>
      <c r="K101" s="11">
        <v>1150</v>
      </c>
      <c r="L101" s="11">
        <v>580</v>
      </c>
      <c r="M101" s="12">
        <v>570</v>
      </c>
      <c r="O101" s="9">
        <v>13400</v>
      </c>
      <c r="P101" s="10" t="s">
        <v>629</v>
      </c>
      <c r="Q101" s="11">
        <v>20</v>
      </c>
      <c r="R101" s="11">
        <v>40</v>
      </c>
      <c r="S101" s="11">
        <v>22</v>
      </c>
      <c r="T101" s="12">
        <v>18</v>
      </c>
    </row>
    <row r="102" spans="1:20" x14ac:dyDescent="0.15">
      <c r="A102" s="9">
        <v>11000</v>
      </c>
      <c r="B102" s="10" t="s">
        <v>630</v>
      </c>
      <c r="C102" s="11">
        <v>979</v>
      </c>
      <c r="D102" s="11">
        <v>2203</v>
      </c>
      <c r="E102" s="11">
        <v>1133</v>
      </c>
      <c r="F102" s="12">
        <v>1070</v>
      </c>
      <c r="H102" s="9">
        <v>4002</v>
      </c>
      <c r="I102" s="10" t="s">
        <v>631</v>
      </c>
      <c r="J102" s="11">
        <v>621</v>
      </c>
      <c r="K102" s="11">
        <v>1195</v>
      </c>
      <c r="L102" s="11">
        <v>596</v>
      </c>
      <c r="M102" s="12">
        <v>599</v>
      </c>
      <c r="O102" s="9">
        <v>13500</v>
      </c>
      <c r="P102" s="10" t="s">
        <v>632</v>
      </c>
      <c r="Q102" s="11">
        <v>1169</v>
      </c>
      <c r="R102" s="11">
        <v>2758</v>
      </c>
      <c r="S102" s="11">
        <v>1440</v>
      </c>
      <c r="T102" s="12">
        <v>1318</v>
      </c>
    </row>
    <row r="103" spans="1:20" x14ac:dyDescent="0.15">
      <c r="A103" s="9">
        <v>11051</v>
      </c>
      <c r="B103" s="10" t="s">
        <v>633</v>
      </c>
      <c r="C103" s="11">
        <v>191</v>
      </c>
      <c r="D103" s="11">
        <v>510</v>
      </c>
      <c r="E103" s="11">
        <v>256</v>
      </c>
      <c r="F103" s="12">
        <v>254</v>
      </c>
      <c r="H103" s="9">
        <v>4003</v>
      </c>
      <c r="I103" s="10" t="s">
        <v>634</v>
      </c>
      <c r="J103" s="11">
        <v>1001</v>
      </c>
      <c r="K103" s="11">
        <v>2483</v>
      </c>
      <c r="L103" s="11">
        <v>1320</v>
      </c>
      <c r="M103" s="12">
        <v>1163</v>
      </c>
      <c r="O103" s="9">
        <v>13600</v>
      </c>
      <c r="P103" s="10" t="s">
        <v>635</v>
      </c>
      <c r="Q103" s="11">
        <v>782</v>
      </c>
      <c r="R103" s="11">
        <v>1878</v>
      </c>
      <c r="S103" s="11">
        <v>948</v>
      </c>
      <c r="T103" s="12">
        <v>930</v>
      </c>
    </row>
    <row r="104" spans="1:20" x14ac:dyDescent="0.15">
      <c r="A104" s="9">
        <v>11052</v>
      </c>
      <c r="B104" s="10" t="s">
        <v>636</v>
      </c>
      <c r="C104" s="11">
        <v>114</v>
      </c>
      <c r="D104" s="11">
        <v>283</v>
      </c>
      <c r="E104" s="11">
        <v>149</v>
      </c>
      <c r="F104" s="12">
        <v>134</v>
      </c>
      <c r="H104" s="9">
        <v>4004</v>
      </c>
      <c r="I104" s="10" t="s">
        <v>637</v>
      </c>
      <c r="J104" s="11">
        <v>901</v>
      </c>
      <c r="K104" s="11">
        <v>2201</v>
      </c>
      <c r="L104" s="11">
        <v>1200</v>
      </c>
      <c r="M104" s="12">
        <v>1001</v>
      </c>
      <c r="O104" s="9">
        <v>13700</v>
      </c>
      <c r="P104" s="10" t="s">
        <v>638</v>
      </c>
      <c r="Q104" s="11">
        <v>1336</v>
      </c>
      <c r="R104" s="11">
        <v>3094</v>
      </c>
      <c r="S104" s="11">
        <v>1544</v>
      </c>
      <c r="T104" s="12">
        <v>1550</v>
      </c>
    </row>
    <row r="105" spans="1:20" x14ac:dyDescent="0.15">
      <c r="A105" s="9">
        <v>11053</v>
      </c>
      <c r="B105" s="10" t="s">
        <v>639</v>
      </c>
      <c r="C105" s="11">
        <v>235</v>
      </c>
      <c r="D105" s="11">
        <v>653</v>
      </c>
      <c r="E105" s="11">
        <v>338</v>
      </c>
      <c r="F105" s="12">
        <v>315</v>
      </c>
      <c r="H105" s="9">
        <v>4005</v>
      </c>
      <c r="I105" s="10" t="s">
        <v>640</v>
      </c>
      <c r="J105" s="11">
        <v>273</v>
      </c>
      <c r="K105" s="11">
        <v>556</v>
      </c>
      <c r="L105" s="11">
        <v>300</v>
      </c>
      <c r="M105" s="12">
        <v>256</v>
      </c>
      <c r="O105" s="9">
        <v>13800</v>
      </c>
      <c r="P105" s="10" t="s">
        <v>641</v>
      </c>
      <c r="Q105" s="11">
        <v>66</v>
      </c>
      <c r="R105" s="11">
        <v>151</v>
      </c>
      <c r="S105" s="11">
        <v>82</v>
      </c>
      <c r="T105" s="12">
        <v>69</v>
      </c>
    </row>
    <row r="106" spans="1:20" x14ac:dyDescent="0.15">
      <c r="A106" s="9">
        <v>11100</v>
      </c>
      <c r="B106" s="10" t="s">
        <v>642</v>
      </c>
      <c r="C106" s="11">
        <v>157</v>
      </c>
      <c r="D106" s="11">
        <v>400</v>
      </c>
      <c r="E106" s="11">
        <v>188</v>
      </c>
      <c r="F106" s="12">
        <v>212</v>
      </c>
      <c r="H106" s="9">
        <v>4101</v>
      </c>
      <c r="I106" s="10" t="s">
        <v>643</v>
      </c>
      <c r="J106" s="11">
        <v>360</v>
      </c>
      <c r="K106" s="11">
        <v>964</v>
      </c>
      <c r="L106" s="11">
        <v>475</v>
      </c>
      <c r="M106" s="12">
        <v>489</v>
      </c>
      <c r="O106" s="9">
        <v>13900</v>
      </c>
      <c r="P106" s="10" t="s">
        <v>644</v>
      </c>
      <c r="Q106" s="11">
        <v>431</v>
      </c>
      <c r="R106" s="11">
        <v>1019</v>
      </c>
      <c r="S106" s="11">
        <v>509</v>
      </c>
      <c r="T106" s="12">
        <v>510</v>
      </c>
    </row>
    <row r="107" spans="1:20" x14ac:dyDescent="0.15">
      <c r="A107" s="9">
        <v>11200</v>
      </c>
      <c r="B107" s="10" t="s">
        <v>645</v>
      </c>
      <c r="C107" s="11">
        <v>125</v>
      </c>
      <c r="D107" s="11">
        <v>291</v>
      </c>
      <c r="E107" s="11">
        <v>148</v>
      </c>
      <c r="F107" s="12">
        <v>143</v>
      </c>
      <c r="H107" s="9">
        <v>4102</v>
      </c>
      <c r="I107" s="10" t="s">
        <v>646</v>
      </c>
      <c r="J107" s="11">
        <v>389</v>
      </c>
      <c r="K107" s="11">
        <v>1161</v>
      </c>
      <c r="L107" s="11">
        <v>576</v>
      </c>
      <c r="M107" s="12">
        <v>585</v>
      </c>
      <c r="O107" s="9">
        <v>14000</v>
      </c>
      <c r="P107" s="10" t="s">
        <v>647</v>
      </c>
      <c r="Q107" s="11">
        <v>102</v>
      </c>
      <c r="R107" s="11">
        <v>250</v>
      </c>
      <c r="S107" s="11">
        <v>127</v>
      </c>
      <c r="T107" s="12">
        <v>123</v>
      </c>
    </row>
    <row r="108" spans="1:20" x14ac:dyDescent="0.15">
      <c r="A108" s="9">
        <v>11300</v>
      </c>
      <c r="B108" s="10" t="s">
        <v>648</v>
      </c>
      <c r="C108" s="11">
        <v>87</v>
      </c>
      <c r="D108" s="11">
        <v>213</v>
      </c>
      <c r="E108" s="11">
        <v>109</v>
      </c>
      <c r="F108" s="12">
        <v>104</v>
      </c>
      <c r="H108" s="9">
        <v>4103</v>
      </c>
      <c r="I108" s="10" t="s">
        <v>649</v>
      </c>
      <c r="J108" s="11">
        <v>616</v>
      </c>
      <c r="K108" s="11">
        <v>1180</v>
      </c>
      <c r="L108" s="11">
        <v>714</v>
      </c>
      <c r="M108" s="12">
        <v>466</v>
      </c>
      <c r="O108" s="9">
        <v>14100</v>
      </c>
      <c r="P108" s="10" t="s">
        <v>650</v>
      </c>
      <c r="Q108" s="11">
        <v>225</v>
      </c>
      <c r="R108" s="11">
        <v>564</v>
      </c>
      <c r="S108" s="11">
        <v>294</v>
      </c>
      <c r="T108" s="12">
        <v>270</v>
      </c>
    </row>
    <row r="109" spans="1:20" x14ac:dyDescent="0.15">
      <c r="A109" s="9">
        <v>11400</v>
      </c>
      <c r="B109" s="10" t="s">
        <v>651</v>
      </c>
      <c r="C109" s="11">
        <v>56</v>
      </c>
      <c r="D109" s="11">
        <v>144</v>
      </c>
      <c r="E109" s="11">
        <v>76</v>
      </c>
      <c r="F109" s="12">
        <v>68</v>
      </c>
      <c r="H109" s="9">
        <v>4104</v>
      </c>
      <c r="I109" s="10" t="s">
        <v>652</v>
      </c>
      <c r="J109" s="11">
        <v>336</v>
      </c>
      <c r="K109" s="11">
        <v>798</v>
      </c>
      <c r="L109" s="11">
        <v>381</v>
      </c>
      <c r="M109" s="12">
        <v>417</v>
      </c>
      <c r="O109" s="9">
        <v>14200</v>
      </c>
      <c r="P109" s="10" t="s">
        <v>653</v>
      </c>
      <c r="Q109" s="11">
        <v>790</v>
      </c>
      <c r="R109" s="11">
        <v>1846</v>
      </c>
      <c r="S109" s="11">
        <v>946</v>
      </c>
      <c r="T109" s="12">
        <v>900</v>
      </c>
    </row>
    <row r="110" spans="1:20" x14ac:dyDescent="0.15">
      <c r="A110" s="9">
        <v>11500</v>
      </c>
      <c r="B110" s="10" t="s">
        <v>654</v>
      </c>
      <c r="C110" s="11">
        <v>1603</v>
      </c>
      <c r="D110" s="11">
        <v>3580</v>
      </c>
      <c r="E110" s="11">
        <v>1742</v>
      </c>
      <c r="F110" s="12">
        <v>1838</v>
      </c>
      <c r="H110" s="9">
        <v>4105</v>
      </c>
      <c r="I110" s="10" t="s">
        <v>655</v>
      </c>
      <c r="J110" s="11">
        <v>144</v>
      </c>
      <c r="K110" s="11">
        <v>326</v>
      </c>
      <c r="L110" s="11">
        <v>155</v>
      </c>
      <c r="M110" s="12">
        <v>171</v>
      </c>
      <c r="O110" s="9">
        <v>14300</v>
      </c>
      <c r="P110" s="10" t="s">
        <v>656</v>
      </c>
      <c r="Q110" s="11">
        <v>334</v>
      </c>
      <c r="R110" s="11">
        <v>850</v>
      </c>
      <c r="S110" s="11">
        <v>437</v>
      </c>
      <c r="T110" s="12">
        <v>413</v>
      </c>
    </row>
    <row r="111" spans="1:20" x14ac:dyDescent="0.15">
      <c r="A111" s="9">
        <v>11600</v>
      </c>
      <c r="B111" s="10" t="s">
        <v>657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658</v>
      </c>
      <c r="Q111" s="11">
        <v>80</v>
      </c>
      <c r="R111" s="11">
        <v>195</v>
      </c>
      <c r="S111" s="11">
        <v>102</v>
      </c>
      <c r="T111" s="12">
        <v>93</v>
      </c>
    </row>
    <row r="112" spans="1:20" x14ac:dyDescent="0.15">
      <c r="A112" s="9">
        <v>11700</v>
      </c>
      <c r="B112" s="10" t="s">
        <v>659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 t="s">
        <v>515</v>
      </c>
      <c r="K112" s="11" t="s">
        <v>515</v>
      </c>
      <c r="L112" s="11" t="s">
        <v>515</v>
      </c>
      <c r="M112" s="12" t="s">
        <v>515</v>
      </c>
      <c r="O112" s="9">
        <v>14500</v>
      </c>
      <c r="P112" s="10" t="s">
        <v>660</v>
      </c>
      <c r="Q112" s="11">
        <v>198</v>
      </c>
      <c r="R112" s="11">
        <v>487</v>
      </c>
      <c r="S112" s="11">
        <v>230</v>
      </c>
      <c r="T112" s="12">
        <v>257</v>
      </c>
    </row>
    <row r="113" spans="1:20" x14ac:dyDescent="0.15">
      <c r="A113" s="9">
        <v>11800</v>
      </c>
      <c r="B113" s="10" t="s">
        <v>661</v>
      </c>
      <c r="C113" s="11">
        <v>52</v>
      </c>
      <c r="D113" s="11">
        <v>121</v>
      </c>
      <c r="E113" s="11">
        <v>57</v>
      </c>
      <c r="F113" s="12">
        <v>64</v>
      </c>
      <c r="H113" s="9"/>
      <c r="I113" s="10"/>
      <c r="J113" s="11" t="s">
        <v>515</v>
      </c>
      <c r="K113" s="11" t="s">
        <v>515</v>
      </c>
      <c r="L113" s="11" t="s">
        <v>515</v>
      </c>
      <c r="M113" s="12" t="s">
        <v>515</v>
      </c>
      <c r="O113" s="9">
        <v>14600</v>
      </c>
      <c r="P113" s="10" t="s">
        <v>662</v>
      </c>
      <c r="Q113" s="11">
        <v>915</v>
      </c>
      <c r="R113" s="11">
        <v>1988</v>
      </c>
      <c r="S113" s="11">
        <v>1004</v>
      </c>
      <c r="T113" s="12">
        <v>984</v>
      </c>
    </row>
    <row r="114" spans="1:20" x14ac:dyDescent="0.15">
      <c r="A114" s="9">
        <v>11900</v>
      </c>
      <c r="B114" s="10" t="s">
        <v>663</v>
      </c>
      <c r="C114" s="11">
        <v>116</v>
      </c>
      <c r="D114" s="11">
        <v>303</v>
      </c>
      <c r="E114" s="11">
        <v>141</v>
      </c>
      <c r="F114" s="12">
        <v>162</v>
      </c>
      <c r="H114" s="9"/>
      <c r="I114" s="10"/>
      <c r="J114" s="11" t="s">
        <v>515</v>
      </c>
      <c r="K114" s="11" t="s">
        <v>515</v>
      </c>
      <c r="L114" s="11" t="s">
        <v>515</v>
      </c>
      <c r="M114" s="12" t="s">
        <v>515</v>
      </c>
      <c r="O114" s="9">
        <v>14700</v>
      </c>
      <c r="P114" s="10" t="s">
        <v>664</v>
      </c>
      <c r="Q114" s="11">
        <v>751</v>
      </c>
      <c r="R114" s="11">
        <v>1713</v>
      </c>
      <c r="S114" s="11">
        <v>856</v>
      </c>
      <c r="T114" s="12">
        <v>857</v>
      </c>
    </row>
    <row r="115" spans="1:20" x14ac:dyDescent="0.15">
      <c r="A115" s="9">
        <v>12000</v>
      </c>
      <c r="B115" s="10" t="s">
        <v>665</v>
      </c>
      <c r="C115" s="11">
        <v>166</v>
      </c>
      <c r="D115" s="11">
        <v>434</v>
      </c>
      <c r="E115" s="11">
        <v>222</v>
      </c>
      <c r="F115" s="12">
        <v>212</v>
      </c>
      <c r="H115" s="9"/>
      <c r="I115" s="10"/>
      <c r="J115" s="11" t="s">
        <v>515</v>
      </c>
      <c r="K115" s="11" t="s">
        <v>515</v>
      </c>
      <c r="L115" s="11" t="s">
        <v>515</v>
      </c>
      <c r="M115" s="12" t="s">
        <v>515</v>
      </c>
      <c r="O115" s="9">
        <v>14800</v>
      </c>
      <c r="P115" s="10" t="s">
        <v>666</v>
      </c>
      <c r="Q115" s="11">
        <v>38</v>
      </c>
      <c r="R115" s="11">
        <v>90</v>
      </c>
      <c r="S115" s="11">
        <v>47</v>
      </c>
      <c r="T115" s="12">
        <v>43</v>
      </c>
    </row>
    <row r="116" spans="1:20" x14ac:dyDescent="0.15">
      <c r="A116" s="9">
        <v>12100</v>
      </c>
      <c r="B116" s="10" t="s">
        <v>667</v>
      </c>
      <c r="C116" s="11">
        <v>67</v>
      </c>
      <c r="D116" s="11">
        <v>189</v>
      </c>
      <c r="E116" s="11">
        <v>96</v>
      </c>
      <c r="F116" s="12">
        <v>93</v>
      </c>
      <c r="H116" s="9"/>
      <c r="I116" s="10"/>
      <c r="J116" s="11" t="s">
        <v>515</v>
      </c>
      <c r="K116" s="11" t="s">
        <v>515</v>
      </c>
      <c r="L116" s="11" t="s">
        <v>515</v>
      </c>
      <c r="M116" s="12" t="s">
        <v>515</v>
      </c>
      <c r="O116" s="9">
        <v>14900</v>
      </c>
      <c r="P116" s="10" t="s">
        <v>668</v>
      </c>
      <c r="Q116" s="11">
        <v>14</v>
      </c>
      <c r="R116" s="11">
        <v>34</v>
      </c>
      <c r="S116" s="11">
        <v>21</v>
      </c>
      <c r="T116" s="12">
        <v>13</v>
      </c>
    </row>
    <row r="117" spans="1:20" x14ac:dyDescent="0.15">
      <c r="A117" s="9">
        <v>12200</v>
      </c>
      <c r="B117" s="10" t="s">
        <v>669</v>
      </c>
      <c r="C117" s="11">
        <v>31</v>
      </c>
      <c r="D117" s="11">
        <v>78</v>
      </c>
      <c r="E117" s="11">
        <v>38</v>
      </c>
      <c r="F117" s="12">
        <v>40</v>
      </c>
      <c r="H117" s="9"/>
      <c r="I117" s="10"/>
      <c r="J117" s="11" t="s">
        <v>515</v>
      </c>
      <c r="K117" s="11" t="s">
        <v>515</v>
      </c>
      <c r="L117" s="11" t="s">
        <v>515</v>
      </c>
      <c r="M117" s="12" t="s">
        <v>515</v>
      </c>
      <c r="O117" s="9">
        <v>15000</v>
      </c>
      <c r="P117" s="10" t="s">
        <v>670</v>
      </c>
      <c r="Q117" s="11">
        <v>44</v>
      </c>
      <c r="R117" s="11">
        <v>91</v>
      </c>
      <c r="S117" s="11">
        <v>48</v>
      </c>
      <c r="T117" s="12">
        <v>43</v>
      </c>
    </row>
    <row r="118" spans="1:20" x14ac:dyDescent="0.15">
      <c r="A118" s="9">
        <v>12300</v>
      </c>
      <c r="B118" s="10" t="s">
        <v>671</v>
      </c>
      <c r="C118" s="11">
        <v>690</v>
      </c>
      <c r="D118" s="11">
        <v>1635</v>
      </c>
      <c r="E118" s="11">
        <v>840</v>
      </c>
      <c r="F118" s="12">
        <v>795</v>
      </c>
      <c r="H118" s="9"/>
      <c r="I118" s="10"/>
      <c r="J118" s="11" t="s">
        <v>515</v>
      </c>
      <c r="K118" s="11" t="s">
        <v>515</v>
      </c>
      <c r="L118" s="11" t="s">
        <v>515</v>
      </c>
      <c r="M118" s="12" t="s">
        <v>515</v>
      </c>
      <c r="O118" s="9">
        <v>15100</v>
      </c>
      <c r="P118" s="10" t="s">
        <v>672</v>
      </c>
      <c r="Q118" s="11">
        <v>65</v>
      </c>
      <c r="R118" s="11">
        <v>185</v>
      </c>
      <c r="S118" s="11">
        <v>94</v>
      </c>
      <c r="T118" s="12">
        <v>91</v>
      </c>
    </row>
    <row r="119" spans="1:20" x14ac:dyDescent="0.15">
      <c r="A119" s="9">
        <v>12400</v>
      </c>
      <c r="B119" s="10" t="s">
        <v>673</v>
      </c>
      <c r="C119" s="11">
        <v>237</v>
      </c>
      <c r="D119" s="11">
        <v>475</v>
      </c>
      <c r="E119" s="11">
        <v>272</v>
      </c>
      <c r="F119" s="12">
        <v>203</v>
      </c>
      <c r="H119" s="9"/>
      <c r="I119" s="10"/>
      <c r="J119" s="11" t="s">
        <v>515</v>
      </c>
      <c r="K119" s="11" t="s">
        <v>515</v>
      </c>
      <c r="L119" s="11" t="s">
        <v>515</v>
      </c>
      <c r="M119" s="12" t="s">
        <v>515</v>
      </c>
      <c r="O119" s="9">
        <v>15200</v>
      </c>
      <c r="P119" s="10" t="s">
        <v>674</v>
      </c>
      <c r="Q119" s="11">
        <v>352</v>
      </c>
      <c r="R119" s="11">
        <v>832</v>
      </c>
      <c r="S119" s="11">
        <v>429</v>
      </c>
      <c r="T119" s="12">
        <v>403</v>
      </c>
    </row>
    <row r="120" spans="1:20" x14ac:dyDescent="0.15">
      <c r="A120" s="9">
        <v>12500</v>
      </c>
      <c r="B120" s="10" t="s">
        <v>675</v>
      </c>
      <c r="C120" s="11">
        <v>43</v>
      </c>
      <c r="D120" s="11">
        <v>93</v>
      </c>
      <c r="E120" s="11">
        <v>44</v>
      </c>
      <c r="F120" s="12">
        <v>49</v>
      </c>
      <c r="H120" s="9"/>
      <c r="I120" s="10"/>
      <c r="J120" s="11" t="s">
        <v>515</v>
      </c>
      <c r="K120" s="11" t="s">
        <v>515</v>
      </c>
      <c r="L120" s="11" t="s">
        <v>515</v>
      </c>
      <c r="M120" s="12" t="s">
        <v>515</v>
      </c>
      <c r="O120" s="9">
        <v>15300</v>
      </c>
      <c r="P120" s="10" t="s">
        <v>676</v>
      </c>
      <c r="Q120" s="11">
        <v>99</v>
      </c>
      <c r="R120" s="11">
        <v>240</v>
      </c>
      <c r="S120" s="11">
        <v>116</v>
      </c>
      <c r="T120" s="12">
        <v>124</v>
      </c>
    </row>
    <row r="121" spans="1:20" x14ac:dyDescent="0.15">
      <c r="A121" s="9">
        <v>12600</v>
      </c>
      <c r="B121" s="10" t="s">
        <v>677</v>
      </c>
      <c r="C121" s="11">
        <v>37</v>
      </c>
      <c r="D121" s="11">
        <v>98</v>
      </c>
      <c r="E121" s="11">
        <v>50</v>
      </c>
      <c r="F121" s="12">
        <v>48</v>
      </c>
      <c r="H121" s="9"/>
      <c r="I121" s="10"/>
      <c r="J121" s="11" t="s">
        <v>515</v>
      </c>
      <c r="K121" s="11" t="s">
        <v>515</v>
      </c>
      <c r="L121" s="11" t="s">
        <v>515</v>
      </c>
      <c r="M121" s="12" t="s">
        <v>515</v>
      </c>
      <c r="O121" s="9">
        <v>15400</v>
      </c>
      <c r="P121" s="10" t="s">
        <v>678</v>
      </c>
      <c r="Q121" s="11">
        <v>145</v>
      </c>
      <c r="R121" s="11">
        <v>350</v>
      </c>
      <c r="S121" s="11">
        <v>168</v>
      </c>
      <c r="T121" s="12">
        <v>182</v>
      </c>
    </row>
    <row r="122" spans="1:20" x14ac:dyDescent="0.15">
      <c r="A122" s="9">
        <v>12700</v>
      </c>
      <c r="B122" s="10" t="s">
        <v>679</v>
      </c>
      <c r="C122" s="11">
        <v>200</v>
      </c>
      <c r="D122" s="11">
        <v>363</v>
      </c>
      <c r="E122" s="11">
        <v>154</v>
      </c>
      <c r="F122" s="12">
        <v>209</v>
      </c>
      <c r="H122" s="9"/>
      <c r="I122" s="10"/>
      <c r="J122" s="11" t="s">
        <v>515</v>
      </c>
      <c r="K122" s="11" t="s">
        <v>515</v>
      </c>
      <c r="L122" s="11" t="s">
        <v>515</v>
      </c>
      <c r="M122" s="12" t="s">
        <v>515</v>
      </c>
      <c r="O122" s="9">
        <v>15500</v>
      </c>
      <c r="P122" s="10" t="s">
        <v>680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681</v>
      </c>
      <c r="C123" s="11">
        <v>43</v>
      </c>
      <c r="D123" s="11">
        <v>130</v>
      </c>
      <c r="E123" s="11">
        <v>61</v>
      </c>
      <c r="F123" s="12">
        <v>69</v>
      </c>
      <c r="H123" s="9"/>
      <c r="I123" s="10"/>
      <c r="J123" s="11" t="s">
        <v>515</v>
      </c>
      <c r="K123" s="11" t="s">
        <v>515</v>
      </c>
      <c r="L123" s="11" t="s">
        <v>515</v>
      </c>
      <c r="M123" s="12" t="s">
        <v>515</v>
      </c>
      <c r="O123" s="9">
        <v>15600</v>
      </c>
      <c r="P123" s="10" t="s">
        <v>682</v>
      </c>
      <c r="Q123" s="11">
        <v>78</v>
      </c>
      <c r="R123" s="11">
        <v>218</v>
      </c>
      <c r="S123" s="11">
        <v>99</v>
      </c>
      <c r="T123" s="12">
        <v>119</v>
      </c>
    </row>
    <row r="124" spans="1:20" x14ac:dyDescent="0.15">
      <c r="A124" s="9">
        <v>12900</v>
      </c>
      <c r="B124" s="10" t="s">
        <v>683</v>
      </c>
      <c r="C124" s="11">
        <v>92</v>
      </c>
      <c r="D124" s="11">
        <v>210</v>
      </c>
      <c r="E124" s="11">
        <v>115</v>
      </c>
      <c r="F124" s="12">
        <v>95</v>
      </c>
      <c r="H124" s="9"/>
      <c r="I124" s="10"/>
      <c r="J124" s="11" t="s">
        <v>515</v>
      </c>
      <c r="K124" s="11" t="s">
        <v>515</v>
      </c>
      <c r="L124" s="11" t="s">
        <v>515</v>
      </c>
      <c r="M124" s="12" t="s">
        <v>515</v>
      </c>
      <c r="O124" s="9">
        <v>15700</v>
      </c>
      <c r="P124" s="10" t="s">
        <v>684</v>
      </c>
      <c r="Q124" s="11">
        <v>19</v>
      </c>
      <c r="R124" s="11">
        <v>47</v>
      </c>
      <c r="S124" s="11">
        <v>24</v>
      </c>
      <c r="T124" s="12">
        <v>23</v>
      </c>
    </row>
    <row r="125" spans="1:20" x14ac:dyDescent="0.15">
      <c r="A125" s="9">
        <v>13000</v>
      </c>
      <c r="B125" s="10" t="s">
        <v>685</v>
      </c>
      <c r="C125" s="11">
        <v>293</v>
      </c>
      <c r="D125" s="11">
        <v>680</v>
      </c>
      <c r="E125" s="11">
        <v>341</v>
      </c>
      <c r="F125" s="12">
        <v>339</v>
      </c>
      <c r="H125" s="9"/>
      <c r="I125" s="10"/>
      <c r="J125" s="11" t="s">
        <v>515</v>
      </c>
      <c r="K125" s="11" t="s">
        <v>515</v>
      </c>
      <c r="L125" s="11" t="s">
        <v>515</v>
      </c>
      <c r="M125" s="12" t="s">
        <v>515</v>
      </c>
      <c r="O125" s="9">
        <v>15800</v>
      </c>
      <c r="P125" s="10" t="s">
        <v>686</v>
      </c>
      <c r="Q125" s="11">
        <v>36</v>
      </c>
      <c r="R125" s="11">
        <v>107</v>
      </c>
      <c r="S125" s="11">
        <v>52</v>
      </c>
      <c r="T125" s="12">
        <v>55</v>
      </c>
    </row>
    <row r="126" spans="1:20" x14ac:dyDescent="0.15">
      <c r="A126" s="9">
        <v>13100</v>
      </c>
      <c r="B126" s="10" t="s">
        <v>687</v>
      </c>
      <c r="C126" s="11">
        <v>176</v>
      </c>
      <c r="D126" s="11">
        <v>320</v>
      </c>
      <c r="E126" s="11">
        <v>149</v>
      </c>
      <c r="F126" s="12">
        <v>171</v>
      </c>
      <c r="H126" s="9"/>
      <c r="I126" s="10"/>
      <c r="J126" s="11" t="s">
        <v>515</v>
      </c>
      <c r="K126" s="11" t="s">
        <v>515</v>
      </c>
      <c r="L126" s="11" t="s">
        <v>515</v>
      </c>
      <c r="M126" s="12" t="s">
        <v>515</v>
      </c>
      <c r="O126" s="9">
        <v>15900</v>
      </c>
      <c r="P126" s="10" t="s">
        <v>688</v>
      </c>
      <c r="Q126" s="11">
        <v>25</v>
      </c>
      <c r="R126" s="11">
        <v>68</v>
      </c>
      <c r="S126" s="11">
        <v>35</v>
      </c>
      <c r="T126" s="12">
        <v>33</v>
      </c>
    </row>
    <row r="127" spans="1:20" x14ac:dyDescent="0.15">
      <c r="A127" s="9">
        <v>13200</v>
      </c>
      <c r="B127" s="10" t="s">
        <v>689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">
        <v>515</v>
      </c>
      <c r="K127" s="11" t="s">
        <v>515</v>
      </c>
      <c r="L127" s="11" t="s">
        <v>515</v>
      </c>
      <c r="M127" s="12" t="s">
        <v>515</v>
      </c>
      <c r="O127" s="9">
        <v>16000</v>
      </c>
      <c r="P127" s="10" t="s">
        <v>690</v>
      </c>
      <c r="Q127" s="11">
        <v>55</v>
      </c>
      <c r="R127" s="11">
        <v>153</v>
      </c>
      <c r="S127" s="11">
        <v>71</v>
      </c>
      <c r="T127" s="12">
        <v>82</v>
      </c>
    </row>
    <row r="128" spans="1:20" x14ac:dyDescent="0.15">
      <c r="A128" s="9"/>
      <c r="B128" s="10"/>
      <c r="C128" s="11" t="s">
        <v>515</v>
      </c>
      <c r="D128" s="11" t="s">
        <v>515</v>
      </c>
      <c r="E128" s="11" t="s">
        <v>515</v>
      </c>
      <c r="F128" s="12" t="s">
        <v>515</v>
      </c>
      <c r="H128" s="9"/>
      <c r="I128" s="10"/>
      <c r="J128" s="11" t="s">
        <v>515</v>
      </c>
      <c r="K128" s="11" t="s">
        <v>515</v>
      </c>
      <c r="L128" s="11" t="s">
        <v>515</v>
      </c>
      <c r="M128" s="12" t="s">
        <v>515</v>
      </c>
      <c r="O128" s="9">
        <v>16100</v>
      </c>
      <c r="P128" s="10" t="s">
        <v>691</v>
      </c>
      <c r="Q128" s="11">
        <v>25</v>
      </c>
      <c r="R128" s="11">
        <v>70</v>
      </c>
      <c r="S128" s="11">
        <v>32</v>
      </c>
      <c r="T128" s="12">
        <v>38</v>
      </c>
    </row>
    <row r="129" spans="1:20" x14ac:dyDescent="0.15">
      <c r="A129" s="9"/>
      <c r="B129" s="10"/>
      <c r="C129" s="11" t="s">
        <v>515</v>
      </c>
      <c r="D129" s="11" t="s">
        <v>515</v>
      </c>
      <c r="E129" s="11" t="s">
        <v>515</v>
      </c>
      <c r="F129" s="12" t="s">
        <v>515</v>
      </c>
      <c r="H129" s="9"/>
      <c r="I129" s="10"/>
      <c r="J129" s="11" t="s">
        <v>515</v>
      </c>
      <c r="K129" s="11" t="s">
        <v>515</v>
      </c>
      <c r="L129" s="11" t="s">
        <v>515</v>
      </c>
      <c r="M129" s="12" t="s">
        <v>515</v>
      </c>
      <c r="O129" s="9">
        <v>16200</v>
      </c>
      <c r="P129" s="10" t="s">
        <v>692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 t="s">
        <v>515</v>
      </c>
      <c r="D130" s="11" t="s">
        <v>515</v>
      </c>
      <c r="E130" s="11" t="s">
        <v>515</v>
      </c>
      <c r="F130" s="12" t="s">
        <v>515</v>
      </c>
      <c r="H130" s="9"/>
      <c r="I130" s="10"/>
      <c r="J130" s="11" t="s">
        <v>515</v>
      </c>
      <c r="K130" s="11" t="s">
        <v>515</v>
      </c>
      <c r="L130" s="11" t="s">
        <v>515</v>
      </c>
      <c r="M130" s="12" t="s">
        <v>515</v>
      </c>
      <c r="O130" s="9">
        <v>16300</v>
      </c>
      <c r="P130" s="10" t="s">
        <v>693</v>
      </c>
      <c r="Q130" s="11">
        <v>450</v>
      </c>
      <c r="R130" s="11">
        <v>1100</v>
      </c>
      <c r="S130" s="11">
        <v>558</v>
      </c>
      <c r="T130" s="12">
        <v>542</v>
      </c>
    </row>
    <row r="131" spans="1:20" x14ac:dyDescent="0.15">
      <c r="A131" s="9"/>
      <c r="B131" s="10"/>
      <c r="C131" s="11" t="s">
        <v>515</v>
      </c>
      <c r="D131" s="11" t="s">
        <v>515</v>
      </c>
      <c r="E131" s="11" t="s">
        <v>515</v>
      </c>
      <c r="F131" s="12" t="s">
        <v>515</v>
      </c>
      <c r="H131" s="9"/>
      <c r="I131" s="10"/>
      <c r="J131" s="11" t="s">
        <v>515</v>
      </c>
      <c r="K131" s="11" t="s">
        <v>515</v>
      </c>
      <c r="L131" s="11" t="s">
        <v>515</v>
      </c>
      <c r="M131" s="12" t="s">
        <v>515</v>
      </c>
      <c r="O131" s="9">
        <v>16400</v>
      </c>
      <c r="P131" s="10" t="s">
        <v>694</v>
      </c>
      <c r="Q131" s="11">
        <v>128</v>
      </c>
      <c r="R131" s="11">
        <v>297</v>
      </c>
      <c r="S131" s="11">
        <v>155</v>
      </c>
      <c r="T131" s="12">
        <v>142</v>
      </c>
    </row>
    <row r="132" spans="1:20" x14ac:dyDescent="0.15">
      <c r="A132" s="9"/>
      <c r="B132" s="10"/>
      <c r="C132" s="11" t="s">
        <v>515</v>
      </c>
      <c r="D132" s="11" t="s">
        <v>515</v>
      </c>
      <c r="E132" s="11" t="s">
        <v>515</v>
      </c>
      <c r="F132" s="12" t="s">
        <v>515</v>
      </c>
      <c r="H132" s="9"/>
      <c r="I132" s="10"/>
      <c r="J132" s="11" t="s">
        <v>515</v>
      </c>
      <c r="K132" s="11" t="s">
        <v>515</v>
      </c>
      <c r="L132" s="11" t="s">
        <v>515</v>
      </c>
      <c r="M132" s="12" t="s">
        <v>515</v>
      </c>
      <c r="O132" s="9">
        <v>16500</v>
      </c>
      <c r="P132" s="10" t="s">
        <v>695</v>
      </c>
      <c r="Q132" s="11">
        <v>186</v>
      </c>
      <c r="R132" s="11">
        <v>451</v>
      </c>
      <c r="S132" s="11">
        <v>211</v>
      </c>
      <c r="T132" s="12">
        <v>240</v>
      </c>
    </row>
    <row r="133" spans="1:20" x14ac:dyDescent="0.15">
      <c r="A133" s="9"/>
      <c r="B133" s="10"/>
      <c r="C133" s="11" t="s">
        <v>515</v>
      </c>
      <c r="D133" s="11" t="s">
        <v>515</v>
      </c>
      <c r="E133" s="11" t="s">
        <v>515</v>
      </c>
      <c r="F133" s="12" t="s">
        <v>515</v>
      </c>
      <c r="H133" s="9"/>
      <c r="I133" s="10"/>
      <c r="J133" s="11" t="s">
        <v>515</v>
      </c>
      <c r="K133" s="11" t="s">
        <v>515</v>
      </c>
      <c r="L133" s="11" t="s">
        <v>515</v>
      </c>
      <c r="M133" s="12" t="s">
        <v>515</v>
      </c>
      <c r="O133" s="9">
        <v>16600</v>
      </c>
      <c r="P133" s="10" t="s">
        <v>696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 t="s">
        <v>515</v>
      </c>
      <c r="D134" s="11" t="s">
        <v>515</v>
      </c>
      <c r="E134" s="11" t="s">
        <v>515</v>
      </c>
      <c r="F134" s="12" t="s">
        <v>515</v>
      </c>
      <c r="H134" s="9"/>
      <c r="I134" s="10"/>
      <c r="J134" s="11" t="s">
        <v>515</v>
      </c>
      <c r="K134" s="11" t="s">
        <v>515</v>
      </c>
      <c r="L134" s="11" t="s">
        <v>515</v>
      </c>
      <c r="M134" s="12" t="s">
        <v>515</v>
      </c>
      <c r="O134" s="9">
        <v>16700</v>
      </c>
      <c r="P134" s="10" t="s">
        <v>697</v>
      </c>
      <c r="Q134" s="11">
        <v>127</v>
      </c>
      <c r="R134" s="11">
        <v>311</v>
      </c>
      <c r="S134" s="11">
        <v>149</v>
      </c>
      <c r="T134" s="12">
        <v>162</v>
      </c>
    </row>
    <row r="135" spans="1:20" x14ac:dyDescent="0.15">
      <c r="A135" s="9"/>
      <c r="B135" s="10"/>
      <c r="C135" s="11" t="s">
        <v>515</v>
      </c>
      <c r="D135" s="11" t="s">
        <v>515</v>
      </c>
      <c r="E135" s="11" t="s">
        <v>515</v>
      </c>
      <c r="F135" s="12" t="s">
        <v>515</v>
      </c>
      <c r="H135" s="9"/>
      <c r="I135" s="10"/>
      <c r="J135" s="11" t="s">
        <v>515</v>
      </c>
      <c r="K135" s="11" t="s">
        <v>515</v>
      </c>
      <c r="L135" s="11" t="s">
        <v>515</v>
      </c>
      <c r="M135" s="12" t="s">
        <v>515</v>
      </c>
      <c r="O135" s="9">
        <v>16800</v>
      </c>
      <c r="P135" s="10" t="s">
        <v>698</v>
      </c>
      <c r="Q135" s="11">
        <v>548</v>
      </c>
      <c r="R135" s="11">
        <v>1197</v>
      </c>
      <c r="S135" s="11">
        <v>564</v>
      </c>
      <c r="T135" s="12">
        <v>633</v>
      </c>
    </row>
    <row r="136" spans="1:20" x14ac:dyDescent="0.15">
      <c r="A136" s="9"/>
      <c r="B136" s="10"/>
      <c r="C136" s="11" t="s">
        <v>515</v>
      </c>
      <c r="D136" s="11" t="s">
        <v>515</v>
      </c>
      <c r="E136" s="11" t="s">
        <v>515</v>
      </c>
      <c r="F136" s="12" t="s">
        <v>515</v>
      </c>
      <c r="H136" s="9"/>
      <c r="I136" s="10"/>
      <c r="J136" s="11" t="s">
        <v>515</v>
      </c>
      <c r="K136" s="11" t="s">
        <v>515</v>
      </c>
      <c r="L136" s="11" t="s">
        <v>515</v>
      </c>
      <c r="M136" s="12" t="s">
        <v>515</v>
      </c>
      <c r="O136" s="9">
        <v>16900</v>
      </c>
      <c r="P136" s="10" t="s">
        <v>699</v>
      </c>
      <c r="Q136" s="11">
        <v>187</v>
      </c>
      <c r="R136" s="11">
        <v>465</v>
      </c>
      <c r="S136" s="11">
        <v>235</v>
      </c>
      <c r="T136" s="12">
        <v>230</v>
      </c>
    </row>
    <row r="137" spans="1:20" x14ac:dyDescent="0.15">
      <c r="A137" s="9"/>
      <c r="B137" s="10"/>
      <c r="C137" s="11" t="s">
        <v>515</v>
      </c>
      <c r="D137" s="11" t="s">
        <v>515</v>
      </c>
      <c r="E137" s="11" t="s">
        <v>515</v>
      </c>
      <c r="F137" s="12" t="s">
        <v>515</v>
      </c>
      <c r="H137" s="9"/>
      <c r="I137" s="10"/>
      <c r="J137" s="11" t="s">
        <v>515</v>
      </c>
      <c r="K137" s="11" t="s">
        <v>515</v>
      </c>
      <c r="L137" s="11" t="s">
        <v>515</v>
      </c>
      <c r="M137" s="12" t="s">
        <v>515</v>
      </c>
      <c r="O137" s="9">
        <v>17000</v>
      </c>
      <c r="P137" s="10" t="s">
        <v>700</v>
      </c>
      <c r="Q137" s="11">
        <v>94</v>
      </c>
      <c r="R137" s="11">
        <v>216</v>
      </c>
      <c r="S137" s="11">
        <v>117</v>
      </c>
      <c r="T137" s="12">
        <v>99</v>
      </c>
    </row>
    <row r="138" spans="1:20" x14ac:dyDescent="0.15">
      <c r="A138" s="9"/>
      <c r="B138" s="10"/>
      <c r="C138" s="11" t="s">
        <v>515</v>
      </c>
      <c r="D138" s="11" t="s">
        <v>515</v>
      </c>
      <c r="E138" s="11" t="s">
        <v>515</v>
      </c>
      <c r="F138" s="12" t="s">
        <v>515</v>
      </c>
      <c r="H138" s="9"/>
      <c r="I138" s="10"/>
      <c r="J138" s="11" t="s">
        <v>515</v>
      </c>
      <c r="K138" s="11" t="s">
        <v>515</v>
      </c>
      <c r="L138" s="11" t="s">
        <v>515</v>
      </c>
      <c r="M138" s="12" t="s">
        <v>515</v>
      </c>
      <c r="O138" s="9">
        <v>17100</v>
      </c>
      <c r="P138" s="10" t="s">
        <v>701</v>
      </c>
      <c r="Q138" s="11">
        <v>198</v>
      </c>
      <c r="R138" s="11">
        <v>477</v>
      </c>
      <c r="S138" s="11">
        <v>246</v>
      </c>
      <c r="T138" s="12">
        <v>231</v>
      </c>
    </row>
    <row r="139" spans="1:20" x14ac:dyDescent="0.15">
      <c r="A139" s="9"/>
      <c r="B139" s="10"/>
      <c r="C139" s="11" t="s">
        <v>515</v>
      </c>
      <c r="D139" s="11" t="s">
        <v>515</v>
      </c>
      <c r="E139" s="11" t="s">
        <v>515</v>
      </c>
      <c r="F139" s="12" t="s">
        <v>515</v>
      </c>
      <c r="H139" s="9"/>
      <c r="I139" s="10"/>
      <c r="J139" s="11" t="s">
        <v>515</v>
      </c>
      <c r="K139" s="11" t="s">
        <v>515</v>
      </c>
      <c r="L139" s="11" t="s">
        <v>515</v>
      </c>
      <c r="M139" s="12" t="s">
        <v>515</v>
      </c>
      <c r="O139" s="9">
        <v>17200</v>
      </c>
      <c r="P139" s="10" t="s">
        <v>702</v>
      </c>
      <c r="Q139" s="11">
        <v>147</v>
      </c>
      <c r="R139" s="11">
        <v>306</v>
      </c>
      <c r="S139" s="11">
        <v>167</v>
      </c>
      <c r="T139" s="12">
        <v>139</v>
      </c>
    </row>
    <row r="140" spans="1:20" x14ac:dyDescent="0.15">
      <c r="A140" s="9"/>
      <c r="B140" s="10"/>
      <c r="C140" s="11" t="s">
        <v>515</v>
      </c>
      <c r="D140" s="11" t="s">
        <v>515</v>
      </c>
      <c r="E140" s="11" t="s">
        <v>515</v>
      </c>
      <c r="F140" s="12" t="s">
        <v>515</v>
      </c>
      <c r="H140" s="9"/>
      <c r="I140" s="10"/>
      <c r="J140" s="11" t="s">
        <v>515</v>
      </c>
      <c r="K140" s="11" t="s">
        <v>515</v>
      </c>
      <c r="L140" s="11" t="s">
        <v>515</v>
      </c>
      <c r="M140" s="12" t="s">
        <v>515</v>
      </c>
      <c r="O140" s="9">
        <v>17300</v>
      </c>
      <c r="P140" s="10" t="s">
        <v>703</v>
      </c>
      <c r="Q140" s="11">
        <v>37</v>
      </c>
      <c r="R140" s="11">
        <v>87</v>
      </c>
      <c r="S140" s="11">
        <v>39</v>
      </c>
      <c r="T140" s="12">
        <v>48</v>
      </c>
    </row>
    <row r="141" spans="1:20" x14ac:dyDescent="0.15">
      <c r="A141" s="9"/>
      <c r="B141" s="10"/>
      <c r="C141" s="11" t="s">
        <v>515</v>
      </c>
      <c r="D141" s="11" t="s">
        <v>515</v>
      </c>
      <c r="E141" s="11" t="s">
        <v>515</v>
      </c>
      <c r="F141" s="12" t="s">
        <v>515</v>
      </c>
      <c r="H141" s="9"/>
      <c r="I141" s="10"/>
      <c r="J141" s="11" t="s">
        <v>515</v>
      </c>
      <c r="K141" s="11" t="s">
        <v>515</v>
      </c>
      <c r="L141" s="11" t="s">
        <v>515</v>
      </c>
      <c r="M141" s="12" t="s">
        <v>515</v>
      </c>
      <c r="O141" s="9"/>
      <c r="P141" s="10"/>
      <c r="Q141" s="11" t="s">
        <v>515</v>
      </c>
      <c r="R141" s="11" t="s">
        <v>515</v>
      </c>
      <c r="S141" s="11" t="s">
        <v>515</v>
      </c>
      <c r="T141" s="12" t="s">
        <v>515</v>
      </c>
    </row>
    <row r="142" spans="1:20" x14ac:dyDescent="0.15">
      <c r="A142" s="9"/>
      <c r="B142" s="10"/>
      <c r="C142" s="11" t="s">
        <v>515</v>
      </c>
      <c r="D142" s="11" t="s">
        <v>515</v>
      </c>
      <c r="E142" s="11" t="s">
        <v>515</v>
      </c>
      <c r="F142" s="12" t="s">
        <v>515</v>
      </c>
      <c r="H142" s="9"/>
      <c r="I142" s="10"/>
      <c r="J142" s="11" t="s">
        <v>515</v>
      </c>
      <c r="K142" s="11" t="s">
        <v>515</v>
      </c>
      <c r="L142" s="11" t="s">
        <v>515</v>
      </c>
      <c r="M142" s="12" t="s">
        <v>515</v>
      </c>
      <c r="O142" s="9"/>
      <c r="P142" s="10"/>
      <c r="Q142" s="11" t="s">
        <v>515</v>
      </c>
      <c r="R142" s="11" t="s">
        <v>515</v>
      </c>
      <c r="S142" s="11" t="s">
        <v>515</v>
      </c>
      <c r="T142" s="12" t="s">
        <v>515</v>
      </c>
    </row>
    <row r="143" spans="1:20" x14ac:dyDescent="0.15">
      <c r="A143" s="9"/>
      <c r="B143" s="10"/>
      <c r="C143" s="11" t="s">
        <v>515</v>
      </c>
      <c r="D143" s="11" t="s">
        <v>515</v>
      </c>
      <c r="E143" s="11" t="s">
        <v>515</v>
      </c>
      <c r="F143" s="12" t="s">
        <v>515</v>
      </c>
      <c r="H143" s="9"/>
      <c r="I143" s="10"/>
      <c r="J143" s="11" t="s">
        <v>515</v>
      </c>
      <c r="K143" s="11" t="s">
        <v>515</v>
      </c>
      <c r="L143" s="11" t="s">
        <v>515</v>
      </c>
      <c r="M143" s="12" t="s">
        <v>515</v>
      </c>
      <c r="O143" s="9"/>
      <c r="P143" s="10"/>
      <c r="Q143" s="11" t="s">
        <v>515</v>
      </c>
      <c r="R143" s="11" t="s">
        <v>515</v>
      </c>
      <c r="S143" s="11" t="s">
        <v>515</v>
      </c>
      <c r="T143" s="12" t="s">
        <v>515</v>
      </c>
    </row>
    <row r="144" spans="1:20" x14ac:dyDescent="0.15">
      <c r="A144" s="9"/>
      <c r="B144" s="10"/>
      <c r="C144" s="11" t="s">
        <v>515</v>
      </c>
      <c r="D144" s="11" t="s">
        <v>515</v>
      </c>
      <c r="E144" s="11" t="s">
        <v>515</v>
      </c>
      <c r="F144" s="12" t="s">
        <v>515</v>
      </c>
      <c r="H144" s="9"/>
      <c r="I144" s="10"/>
      <c r="J144" s="11" t="s">
        <v>515</v>
      </c>
      <c r="K144" s="11" t="s">
        <v>515</v>
      </c>
      <c r="L144" s="11" t="s">
        <v>515</v>
      </c>
      <c r="M144" s="12" t="s">
        <v>515</v>
      </c>
      <c r="O144" s="9"/>
      <c r="P144" s="10"/>
      <c r="Q144" s="11" t="s">
        <v>515</v>
      </c>
      <c r="R144" s="11" t="s">
        <v>515</v>
      </c>
      <c r="S144" s="11" t="s">
        <v>515</v>
      </c>
      <c r="T144" s="12" t="s">
        <v>515</v>
      </c>
    </row>
    <row r="145" spans="1:20" x14ac:dyDescent="0.15">
      <c r="A145" s="9"/>
      <c r="B145" s="10"/>
      <c r="C145" s="11" t="s">
        <v>515</v>
      </c>
      <c r="D145" s="11" t="s">
        <v>515</v>
      </c>
      <c r="E145" s="11" t="s">
        <v>515</v>
      </c>
      <c r="F145" s="12" t="s">
        <v>515</v>
      </c>
      <c r="H145" s="9"/>
      <c r="I145" s="10"/>
      <c r="J145" s="11" t="s">
        <v>515</v>
      </c>
      <c r="K145" s="11" t="s">
        <v>515</v>
      </c>
      <c r="L145" s="11" t="s">
        <v>515</v>
      </c>
      <c r="M145" s="12" t="s">
        <v>515</v>
      </c>
      <c r="O145" s="9"/>
      <c r="P145" s="10"/>
      <c r="Q145" s="11" t="s">
        <v>515</v>
      </c>
      <c r="R145" s="11" t="s">
        <v>515</v>
      </c>
      <c r="S145" s="11" t="s">
        <v>515</v>
      </c>
      <c r="T145" s="12" t="s">
        <v>515</v>
      </c>
    </row>
    <row r="146" spans="1:20" x14ac:dyDescent="0.15">
      <c r="A146" s="13"/>
      <c r="B146" s="14"/>
      <c r="C146" s="15" t="s">
        <v>515</v>
      </c>
      <c r="D146" s="15" t="s">
        <v>515</v>
      </c>
      <c r="E146" s="15" t="s">
        <v>515</v>
      </c>
      <c r="F146" s="16" t="s">
        <v>515</v>
      </c>
      <c r="H146" s="13"/>
      <c r="I146" s="14"/>
      <c r="J146" s="15" t="s">
        <v>515</v>
      </c>
      <c r="K146" s="15" t="s">
        <v>515</v>
      </c>
      <c r="L146" s="15" t="s">
        <v>515</v>
      </c>
      <c r="M146" s="16" t="s">
        <v>515</v>
      </c>
      <c r="O146" s="13"/>
      <c r="P146" s="14"/>
      <c r="Q146" s="15" t="s">
        <v>515</v>
      </c>
      <c r="R146" s="15" t="s">
        <v>515</v>
      </c>
      <c r="S146" s="15" t="s">
        <v>515</v>
      </c>
      <c r="T146" s="16" t="s">
        <v>515</v>
      </c>
    </row>
    <row r="147" spans="1:20" ht="13.5" customHeight="1" x14ac:dyDescent="0.15">
      <c r="A147" s="40" t="s">
        <v>307</v>
      </c>
      <c r="B147" s="41"/>
      <c r="C147" s="19">
        <v>5948</v>
      </c>
      <c r="D147" s="19">
        <v>13804</v>
      </c>
      <c r="E147" s="19">
        <v>6919</v>
      </c>
      <c r="F147" s="20">
        <v>6885</v>
      </c>
      <c r="H147" s="40" t="s">
        <v>308</v>
      </c>
      <c r="I147" s="41"/>
      <c r="J147" s="19">
        <v>5047</v>
      </c>
      <c r="K147" s="19">
        <v>12014</v>
      </c>
      <c r="L147" s="19">
        <v>6297</v>
      </c>
      <c r="M147" s="20">
        <v>5717</v>
      </c>
      <c r="O147" s="40" t="s">
        <v>309</v>
      </c>
      <c r="P147" s="41"/>
      <c r="Q147" s="19">
        <v>10402</v>
      </c>
      <c r="R147" s="19">
        <v>24508</v>
      </c>
      <c r="S147" s="19">
        <v>12350</v>
      </c>
      <c r="T147" s="20">
        <v>12158</v>
      </c>
    </row>
    <row r="148" spans="1:20" ht="14.25" x14ac:dyDescent="0.15">
      <c r="A148" s="39">
        <v>42095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704</v>
      </c>
      <c r="C150" s="11">
        <v>46</v>
      </c>
      <c r="D150" s="11">
        <v>110</v>
      </c>
      <c r="E150" s="11">
        <v>58</v>
      </c>
      <c r="F150" s="12">
        <v>52</v>
      </c>
      <c r="H150" s="9">
        <v>200</v>
      </c>
      <c r="I150" s="10" t="s">
        <v>539</v>
      </c>
      <c r="J150" s="11">
        <v>160</v>
      </c>
      <c r="K150" s="11">
        <v>326</v>
      </c>
      <c r="L150" s="11">
        <v>166</v>
      </c>
      <c r="M150" s="12">
        <v>160</v>
      </c>
      <c r="O150" s="9">
        <v>40101</v>
      </c>
      <c r="P150" s="10" t="s">
        <v>705</v>
      </c>
      <c r="Q150" s="11">
        <v>326</v>
      </c>
      <c r="R150" s="11">
        <v>1051</v>
      </c>
      <c r="S150" s="11">
        <v>527</v>
      </c>
      <c r="T150" s="12">
        <v>524</v>
      </c>
    </row>
    <row r="151" spans="1:20" x14ac:dyDescent="0.15">
      <c r="A151" s="9">
        <v>17500</v>
      </c>
      <c r="B151" s="10" t="s">
        <v>706</v>
      </c>
      <c r="C151" s="11">
        <v>164</v>
      </c>
      <c r="D151" s="11">
        <v>416</v>
      </c>
      <c r="E151" s="11">
        <v>206</v>
      </c>
      <c r="F151" s="12">
        <v>210</v>
      </c>
      <c r="H151" s="9">
        <v>251</v>
      </c>
      <c r="I151" s="10" t="s">
        <v>707</v>
      </c>
      <c r="J151" s="11">
        <v>335</v>
      </c>
      <c r="K151" s="11">
        <v>771</v>
      </c>
      <c r="L151" s="11">
        <v>396</v>
      </c>
      <c r="M151" s="12">
        <v>375</v>
      </c>
      <c r="O151" s="9">
        <v>40102</v>
      </c>
      <c r="P151" s="10" t="s">
        <v>708</v>
      </c>
      <c r="Q151" s="11">
        <v>849</v>
      </c>
      <c r="R151" s="11">
        <v>2242</v>
      </c>
      <c r="S151" s="11">
        <v>1080</v>
      </c>
      <c r="T151" s="12">
        <v>1162</v>
      </c>
    </row>
    <row r="152" spans="1:20" x14ac:dyDescent="0.15">
      <c r="A152" s="9">
        <v>17600</v>
      </c>
      <c r="B152" s="10" t="s">
        <v>709</v>
      </c>
      <c r="C152" s="11">
        <v>77</v>
      </c>
      <c r="D152" s="11">
        <v>133</v>
      </c>
      <c r="E152" s="11">
        <v>53</v>
      </c>
      <c r="F152" s="12">
        <v>80</v>
      </c>
      <c r="H152" s="9">
        <v>252</v>
      </c>
      <c r="I152" s="10" t="s">
        <v>710</v>
      </c>
      <c r="J152" s="11">
        <v>296</v>
      </c>
      <c r="K152" s="11">
        <v>678</v>
      </c>
      <c r="L152" s="11">
        <v>329</v>
      </c>
      <c r="M152" s="12">
        <v>349</v>
      </c>
      <c r="O152" s="9">
        <v>40103</v>
      </c>
      <c r="P152" s="10" t="s">
        <v>711</v>
      </c>
      <c r="Q152" s="11">
        <v>95</v>
      </c>
      <c r="R152" s="11">
        <v>319</v>
      </c>
      <c r="S152" s="11">
        <v>164</v>
      </c>
      <c r="T152" s="12">
        <v>155</v>
      </c>
    </row>
    <row r="153" spans="1:20" x14ac:dyDescent="0.15">
      <c r="A153" s="9">
        <v>17700</v>
      </c>
      <c r="B153" s="10" t="s">
        <v>712</v>
      </c>
      <c r="C153" s="11">
        <v>65</v>
      </c>
      <c r="D153" s="11">
        <v>167</v>
      </c>
      <c r="E153" s="11">
        <v>83</v>
      </c>
      <c r="F153" s="12">
        <v>84</v>
      </c>
      <c r="H153" s="9">
        <v>400</v>
      </c>
      <c r="I153" s="10" t="s">
        <v>713</v>
      </c>
      <c r="J153" s="11">
        <v>48</v>
      </c>
      <c r="K153" s="11">
        <v>138</v>
      </c>
      <c r="L153" s="11">
        <v>69</v>
      </c>
      <c r="M153" s="12">
        <v>69</v>
      </c>
      <c r="O153" s="9">
        <v>40104</v>
      </c>
      <c r="P153" s="10" t="s">
        <v>714</v>
      </c>
      <c r="Q153" s="11">
        <v>404</v>
      </c>
      <c r="R153" s="11">
        <v>1256</v>
      </c>
      <c r="S153" s="11">
        <v>614</v>
      </c>
      <c r="T153" s="12">
        <v>642</v>
      </c>
    </row>
    <row r="154" spans="1:20" x14ac:dyDescent="0.15">
      <c r="A154" s="9">
        <v>17800</v>
      </c>
      <c r="B154" s="10" t="s">
        <v>715</v>
      </c>
      <c r="C154" s="11">
        <v>143</v>
      </c>
      <c r="D154" s="11">
        <v>295</v>
      </c>
      <c r="E154" s="11">
        <v>138</v>
      </c>
      <c r="F154" s="12">
        <v>157</v>
      </c>
      <c r="H154" s="9">
        <v>500</v>
      </c>
      <c r="I154" s="10" t="s">
        <v>716</v>
      </c>
      <c r="J154" s="11">
        <v>161</v>
      </c>
      <c r="K154" s="11">
        <v>340</v>
      </c>
      <c r="L154" s="11">
        <v>174</v>
      </c>
      <c r="M154" s="12">
        <v>166</v>
      </c>
      <c r="O154" s="9">
        <v>40105</v>
      </c>
      <c r="P154" s="10" t="s">
        <v>717</v>
      </c>
      <c r="Q154" s="11">
        <v>229</v>
      </c>
      <c r="R154" s="11">
        <v>564</v>
      </c>
      <c r="S154" s="11">
        <v>280</v>
      </c>
      <c r="T154" s="12">
        <v>284</v>
      </c>
    </row>
    <row r="155" spans="1:20" x14ac:dyDescent="0.15">
      <c r="A155" s="9">
        <v>17900</v>
      </c>
      <c r="B155" s="10" t="s">
        <v>718</v>
      </c>
      <c r="C155" s="11">
        <v>114</v>
      </c>
      <c r="D155" s="11">
        <v>283</v>
      </c>
      <c r="E155" s="11">
        <v>150</v>
      </c>
      <c r="F155" s="12">
        <v>133</v>
      </c>
      <c r="H155" s="9">
        <v>600</v>
      </c>
      <c r="I155" s="10" t="s">
        <v>719</v>
      </c>
      <c r="J155" s="11">
        <v>345</v>
      </c>
      <c r="K155" s="11">
        <v>695</v>
      </c>
      <c r="L155" s="11">
        <v>397</v>
      </c>
      <c r="M155" s="12">
        <v>298</v>
      </c>
      <c r="O155" s="9">
        <v>40106</v>
      </c>
      <c r="P155" s="10" t="s">
        <v>720</v>
      </c>
      <c r="Q155" s="11">
        <v>358</v>
      </c>
      <c r="R155" s="11">
        <v>1231</v>
      </c>
      <c r="S155" s="11">
        <v>643</v>
      </c>
      <c r="T155" s="12">
        <v>588</v>
      </c>
    </row>
    <row r="156" spans="1:20" x14ac:dyDescent="0.15">
      <c r="A156" s="9">
        <v>18000</v>
      </c>
      <c r="B156" s="10" t="s">
        <v>721</v>
      </c>
      <c r="C156" s="11">
        <v>117</v>
      </c>
      <c r="D156" s="11">
        <v>304</v>
      </c>
      <c r="E156" s="11">
        <v>143</v>
      </c>
      <c r="F156" s="12">
        <v>161</v>
      </c>
      <c r="H156" s="9">
        <v>701</v>
      </c>
      <c r="I156" s="10" t="s">
        <v>722</v>
      </c>
      <c r="J156" s="11">
        <v>325</v>
      </c>
      <c r="K156" s="11">
        <v>532</v>
      </c>
      <c r="L156" s="11">
        <v>386</v>
      </c>
      <c r="M156" s="12">
        <v>146</v>
      </c>
      <c r="O156" s="9">
        <v>40107</v>
      </c>
      <c r="P156" s="10" t="s">
        <v>723</v>
      </c>
      <c r="Q156" s="11">
        <v>280</v>
      </c>
      <c r="R156" s="11">
        <v>962</v>
      </c>
      <c r="S156" s="11">
        <v>483</v>
      </c>
      <c r="T156" s="12">
        <v>479</v>
      </c>
    </row>
    <row r="157" spans="1:20" x14ac:dyDescent="0.15">
      <c r="A157" s="9">
        <v>18100</v>
      </c>
      <c r="B157" s="10" t="s">
        <v>724</v>
      </c>
      <c r="C157" s="11">
        <v>49</v>
      </c>
      <c r="D157" s="11">
        <v>128</v>
      </c>
      <c r="E157" s="11">
        <v>65</v>
      </c>
      <c r="F157" s="12">
        <v>63</v>
      </c>
      <c r="H157" s="9">
        <v>702</v>
      </c>
      <c r="I157" s="10" t="s">
        <v>725</v>
      </c>
      <c r="J157" s="11">
        <v>237</v>
      </c>
      <c r="K157" s="11">
        <v>557</v>
      </c>
      <c r="L157" s="11">
        <v>301</v>
      </c>
      <c r="M157" s="12">
        <v>256</v>
      </c>
      <c r="O157" s="9">
        <v>40108</v>
      </c>
      <c r="P157" s="10" t="s">
        <v>726</v>
      </c>
      <c r="Q157" s="11">
        <v>325</v>
      </c>
      <c r="R157" s="11">
        <v>1082</v>
      </c>
      <c r="S157" s="11">
        <v>557</v>
      </c>
      <c r="T157" s="12">
        <v>525</v>
      </c>
    </row>
    <row r="158" spans="1:20" x14ac:dyDescent="0.15">
      <c r="A158" s="9">
        <v>18200</v>
      </c>
      <c r="B158" s="10" t="s">
        <v>727</v>
      </c>
      <c r="C158" s="11">
        <v>57</v>
      </c>
      <c r="D158" s="11">
        <v>156</v>
      </c>
      <c r="E158" s="11">
        <v>73</v>
      </c>
      <c r="F158" s="12">
        <v>83</v>
      </c>
      <c r="H158" s="9">
        <v>703</v>
      </c>
      <c r="I158" s="10" t="s">
        <v>728</v>
      </c>
      <c r="J158" s="11">
        <v>323</v>
      </c>
      <c r="K158" s="11">
        <v>1012</v>
      </c>
      <c r="L158" s="11">
        <v>513</v>
      </c>
      <c r="M158" s="12">
        <v>499</v>
      </c>
      <c r="O158" s="9">
        <v>40109</v>
      </c>
      <c r="P158" s="10" t="s">
        <v>729</v>
      </c>
      <c r="Q158" s="11">
        <v>310</v>
      </c>
      <c r="R158" s="11">
        <v>932</v>
      </c>
      <c r="S158" s="11">
        <v>469</v>
      </c>
      <c r="T158" s="12">
        <v>463</v>
      </c>
    </row>
    <row r="159" spans="1:20" x14ac:dyDescent="0.15">
      <c r="A159" s="9">
        <v>18300</v>
      </c>
      <c r="B159" s="10" t="s">
        <v>730</v>
      </c>
      <c r="C159" s="11">
        <v>31</v>
      </c>
      <c r="D159" s="11">
        <v>79</v>
      </c>
      <c r="E159" s="11">
        <v>39</v>
      </c>
      <c r="F159" s="12">
        <v>40</v>
      </c>
      <c r="H159" s="9">
        <v>801</v>
      </c>
      <c r="I159" s="10" t="s">
        <v>731</v>
      </c>
      <c r="J159" s="11">
        <v>468</v>
      </c>
      <c r="K159" s="11">
        <v>1005</v>
      </c>
      <c r="L159" s="11">
        <v>595</v>
      </c>
      <c r="M159" s="12">
        <v>410</v>
      </c>
      <c r="O159" s="9">
        <v>40201</v>
      </c>
      <c r="P159" s="10" t="s">
        <v>732</v>
      </c>
      <c r="Q159" s="11">
        <v>556</v>
      </c>
      <c r="R159" s="11">
        <v>1428</v>
      </c>
      <c r="S159" s="11">
        <v>682</v>
      </c>
      <c r="T159" s="12">
        <v>746</v>
      </c>
    </row>
    <row r="160" spans="1:20" x14ac:dyDescent="0.15">
      <c r="A160" s="9">
        <v>18400</v>
      </c>
      <c r="B160" s="10" t="s">
        <v>733</v>
      </c>
      <c r="C160" s="11">
        <v>120</v>
      </c>
      <c r="D160" s="11">
        <v>189</v>
      </c>
      <c r="E160" s="11">
        <v>112</v>
      </c>
      <c r="F160" s="12">
        <v>77</v>
      </c>
      <c r="H160" s="9">
        <v>802</v>
      </c>
      <c r="I160" s="10" t="s">
        <v>734</v>
      </c>
      <c r="J160" s="11">
        <v>253</v>
      </c>
      <c r="K160" s="11">
        <v>640</v>
      </c>
      <c r="L160" s="11">
        <v>333</v>
      </c>
      <c r="M160" s="12">
        <v>307</v>
      </c>
      <c r="O160" s="9">
        <v>40202</v>
      </c>
      <c r="P160" s="10" t="s">
        <v>735</v>
      </c>
      <c r="Q160" s="11">
        <v>108</v>
      </c>
      <c r="R160" s="11">
        <v>312</v>
      </c>
      <c r="S160" s="11">
        <v>155</v>
      </c>
      <c r="T160" s="12">
        <v>157</v>
      </c>
    </row>
    <row r="161" spans="1:20" x14ac:dyDescent="0.15">
      <c r="A161" s="9">
        <v>18500</v>
      </c>
      <c r="B161" s="10" t="s">
        <v>736</v>
      </c>
      <c r="C161" s="11">
        <v>176</v>
      </c>
      <c r="D161" s="11">
        <v>394</v>
      </c>
      <c r="E161" s="11">
        <v>199</v>
      </c>
      <c r="F161" s="12">
        <v>195</v>
      </c>
      <c r="H161" s="9">
        <v>900</v>
      </c>
      <c r="I161" s="10" t="s">
        <v>737</v>
      </c>
      <c r="J161" s="11">
        <v>207</v>
      </c>
      <c r="K161" s="11">
        <v>496</v>
      </c>
      <c r="L161" s="11">
        <v>238</v>
      </c>
      <c r="M161" s="12">
        <v>258</v>
      </c>
      <c r="O161" s="9">
        <v>40203</v>
      </c>
      <c r="P161" s="10" t="s">
        <v>738</v>
      </c>
      <c r="Q161" s="11">
        <v>114</v>
      </c>
      <c r="R161" s="11">
        <v>307</v>
      </c>
      <c r="S161" s="11">
        <v>153</v>
      </c>
      <c r="T161" s="12">
        <v>154</v>
      </c>
    </row>
    <row r="162" spans="1:20" x14ac:dyDescent="0.15">
      <c r="A162" s="9">
        <v>18600</v>
      </c>
      <c r="B162" s="10" t="s">
        <v>739</v>
      </c>
      <c r="C162" s="11">
        <v>67</v>
      </c>
      <c r="D162" s="11">
        <v>166</v>
      </c>
      <c r="E162" s="11">
        <v>84</v>
      </c>
      <c r="F162" s="12">
        <v>82</v>
      </c>
      <c r="H162" s="9">
        <v>1000</v>
      </c>
      <c r="I162" s="10" t="s">
        <v>740</v>
      </c>
      <c r="J162" s="11">
        <v>156</v>
      </c>
      <c r="K162" s="11">
        <v>346</v>
      </c>
      <c r="L162" s="11">
        <v>189</v>
      </c>
      <c r="M162" s="12">
        <v>157</v>
      </c>
      <c r="O162" s="9">
        <v>40204</v>
      </c>
      <c r="P162" s="10" t="s">
        <v>741</v>
      </c>
      <c r="Q162" s="11">
        <v>399</v>
      </c>
      <c r="R162" s="11">
        <v>1146</v>
      </c>
      <c r="S162" s="11">
        <v>533</v>
      </c>
      <c r="T162" s="12">
        <v>613</v>
      </c>
    </row>
    <row r="163" spans="1:20" x14ac:dyDescent="0.15">
      <c r="A163" s="9">
        <v>18700</v>
      </c>
      <c r="B163" s="10" t="s">
        <v>742</v>
      </c>
      <c r="C163" s="11">
        <v>51</v>
      </c>
      <c r="D163" s="11">
        <v>127</v>
      </c>
      <c r="E163" s="11">
        <v>64</v>
      </c>
      <c r="F163" s="12">
        <v>63</v>
      </c>
      <c r="H163" s="9">
        <v>1100</v>
      </c>
      <c r="I163" s="10" t="s">
        <v>743</v>
      </c>
      <c r="J163" s="11">
        <v>46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744</v>
      </c>
      <c r="Q163" s="11">
        <v>262</v>
      </c>
      <c r="R163" s="11">
        <v>719</v>
      </c>
      <c r="S163" s="11">
        <v>358</v>
      </c>
      <c r="T163" s="12">
        <v>361</v>
      </c>
    </row>
    <row r="164" spans="1:20" x14ac:dyDescent="0.15">
      <c r="A164" s="9">
        <v>18800</v>
      </c>
      <c r="B164" s="10" t="s">
        <v>745</v>
      </c>
      <c r="C164" s="11">
        <v>44</v>
      </c>
      <c r="D164" s="11">
        <v>93</v>
      </c>
      <c r="E164" s="11">
        <v>48</v>
      </c>
      <c r="F164" s="12">
        <v>45</v>
      </c>
      <c r="H164" s="9">
        <v>1200</v>
      </c>
      <c r="I164" s="10" t="s">
        <v>746</v>
      </c>
      <c r="J164" s="11">
        <v>124</v>
      </c>
      <c r="K164" s="11">
        <v>367</v>
      </c>
      <c r="L164" s="11">
        <v>189</v>
      </c>
      <c r="M164" s="12">
        <v>178</v>
      </c>
      <c r="O164" s="9">
        <v>40206</v>
      </c>
      <c r="P164" s="10" t="s">
        <v>747</v>
      </c>
      <c r="Q164" s="11">
        <v>705</v>
      </c>
      <c r="R164" s="11">
        <v>2404</v>
      </c>
      <c r="S164" s="11">
        <v>1189</v>
      </c>
      <c r="T164" s="12">
        <v>1215</v>
      </c>
    </row>
    <row r="165" spans="1:20" x14ac:dyDescent="0.15">
      <c r="A165" s="9">
        <v>18900</v>
      </c>
      <c r="B165" s="10" t="s">
        <v>748</v>
      </c>
      <c r="C165" s="11">
        <v>108</v>
      </c>
      <c r="D165" s="11">
        <v>245</v>
      </c>
      <c r="E165" s="11">
        <v>114</v>
      </c>
      <c r="F165" s="12">
        <v>131</v>
      </c>
      <c r="H165" s="9">
        <v>1801</v>
      </c>
      <c r="I165" s="10" t="s">
        <v>749</v>
      </c>
      <c r="J165" s="11">
        <v>232</v>
      </c>
      <c r="K165" s="11">
        <v>622</v>
      </c>
      <c r="L165" s="11">
        <v>301</v>
      </c>
      <c r="M165" s="12">
        <v>321</v>
      </c>
      <c r="O165" s="9">
        <v>40301</v>
      </c>
      <c r="P165" s="10" t="s">
        <v>750</v>
      </c>
      <c r="Q165" s="11">
        <v>266</v>
      </c>
      <c r="R165" s="11">
        <v>767</v>
      </c>
      <c r="S165" s="11">
        <v>393</v>
      </c>
      <c r="T165" s="12">
        <v>374</v>
      </c>
    </row>
    <row r="166" spans="1:20" x14ac:dyDescent="0.15">
      <c r="A166" s="9">
        <v>19000</v>
      </c>
      <c r="B166" s="10" t="s">
        <v>751</v>
      </c>
      <c r="C166" s="11">
        <v>178</v>
      </c>
      <c r="D166" s="11">
        <v>265</v>
      </c>
      <c r="E166" s="11">
        <v>108</v>
      </c>
      <c r="F166" s="12">
        <v>157</v>
      </c>
      <c r="H166" s="9">
        <v>1802</v>
      </c>
      <c r="I166" s="10" t="s">
        <v>752</v>
      </c>
      <c r="J166" s="11">
        <v>467</v>
      </c>
      <c r="K166" s="11">
        <v>1088</v>
      </c>
      <c r="L166" s="11">
        <v>540</v>
      </c>
      <c r="M166" s="12">
        <v>548</v>
      </c>
      <c r="O166" s="9">
        <v>40302</v>
      </c>
      <c r="P166" s="10" t="s">
        <v>753</v>
      </c>
      <c r="Q166" s="11">
        <v>374</v>
      </c>
      <c r="R166" s="11">
        <v>999</v>
      </c>
      <c r="S166" s="11">
        <v>497</v>
      </c>
      <c r="T166" s="12">
        <v>502</v>
      </c>
    </row>
    <row r="167" spans="1:20" x14ac:dyDescent="0.15">
      <c r="A167" s="9">
        <v>19100</v>
      </c>
      <c r="B167" s="10" t="s">
        <v>754</v>
      </c>
      <c r="C167" s="11">
        <v>34</v>
      </c>
      <c r="D167" s="11">
        <v>90</v>
      </c>
      <c r="E167" s="11">
        <v>40</v>
      </c>
      <c r="F167" s="12">
        <v>50</v>
      </c>
      <c r="H167" s="9">
        <v>1803</v>
      </c>
      <c r="I167" s="10" t="s">
        <v>755</v>
      </c>
      <c r="J167" s="11">
        <v>380</v>
      </c>
      <c r="K167" s="11">
        <v>860</v>
      </c>
      <c r="L167" s="11">
        <v>425</v>
      </c>
      <c r="M167" s="12">
        <v>435</v>
      </c>
      <c r="O167" s="9">
        <v>40303</v>
      </c>
      <c r="P167" s="10" t="s">
        <v>756</v>
      </c>
      <c r="Q167" s="11">
        <v>286</v>
      </c>
      <c r="R167" s="11">
        <v>796</v>
      </c>
      <c r="S167" s="11">
        <v>406</v>
      </c>
      <c r="T167" s="12">
        <v>390</v>
      </c>
    </row>
    <row r="168" spans="1:20" x14ac:dyDescent="0.15">
      <c r="A168" s="9">
        <v>19200</v>
      </c>
      <c r="B168" s="10" t="s">
        <v>757</v>
      </c>
      <c r="C168" s="11">
        <v>73</v>
      </c>
      <c r="D168" s="11">
        <v>178</v>
      </c>
      <c r="E168" s="11">
        <v>79</v>
      </c>
      <c r="F168" s="12">
        <v>99</v>
      </c>
      <c r="H168" s="9">
        <v>1804</v>
      </c>
      <c r="I168" s="10" t="s">
        <v>758</v>
      </c>
      <c r="J168" s="11">
        <v>281</v>
      </c>
      <c r="K168" s="11">
        <v>670</v>
      </c>
      <c r="L168" s="11">
        <v>340</v>
      </c>
      <c r="M168" s="12">
        <v>330</v>
      </c>
      <c r="O168" s="9">
        <v>40304</v>
      </c>
      <c r="P168" s="10" t="s">
        <v>759</v>
      </c>
      <c r="Q168" s="11">
        <v>265</v>
      </c>
      <c r="R168" s="11">
        <v>831</v>
      </c>
      <c r="S168" s="11">
        <v>419</v>
      </c>
      <c r="T168" s="12">
        <v>412</v>
      </c>
    </row>
    <row r="169" spans="1:20" x14ac:dyDescent="0.15">
      <c r="A169" s="9">
        <v>19300</v>
      </c>
      <c r="B169" s="10" t="s">
        <v>760</v>
      </c>
      <c r="C169" s="11">
        <v>113</v>
      </c>
      <c r="D169" s="11">
        <v>279</v>
      </c>
      <c r="E169" s="11">
        <v>143</v>
      </c>
      <c r="F169" s="12">
        <v>136</v>
      </c>
      <c r="H169" s="9">
        <v>1851</v>
      </c>
      <c r="I169" s="10" t="s">
        <v>761</v>
      </c>
      <c r="J169" s="11">
        <v>209</v>
      </c>
      <c r="K169" s="11">
        <v>558</v>
      </c>
      <c r="L169" s="11">
        <v>282</v>
      </c>
      <c r="M169" s="12">
        <v>276</v>
      </c>
      <c r="O169" s="9">
        <v>40305</v>
      </c>
      <c r="P169" s="10" t="s">
        <v>762</v>
      </c>
      <c r="Q169" s="11">
        <v>800</v>
      </c>
      <c r="R169" s="11">
        <v>2211</v>
      </c>
      <c r="S169" s="11">
        <v>1081</v>
      </c>
      <c r="T169" s="12">
        <v>1130</v>
      </c>
    </row>
    <row r="170" spans="1:20" x14ac:dyDescent="0.15">
      <c r="A170" s="9">
        <v>19400</v>
      </c>
      <c r="B170" s="10" t="s">
        <v>763</v>
      </c>
      <c r="C170" s="11">
        <v>59</v>
      </c>
      <c r="D170" s="11">
        <v>118</v>
      </c>
      <c r="E170" s="11">
        <v>59</v>
      </c>
      <c r="F170" s="12">
        <v>59</v>
      </c>
      <c r="H170" s="9">
        <v>1852</v>
      </c>
      <c r="I170" s="10" t="s">
        <v>764</v>
      </c>
      <c r="J170" s="11">
        <v>289</v>
      </c>
      <c r="K170" s="11">
        <v>793</v>
      </c>
      <c r="L170" s="11">
        <v>399</v>
      </c>
      <c r="M170" s="12">
        <v>394</v>
      </c>
      <c r="O170" s="9">
        <v>40306</v>
      </c>
      <c r="P170" s="10" t="s">
        <v>765</v>
      </c>
      <c r="Q170" s="11">
        <v>959</v>
      </c>
      <c r="R170" s="11">
        <v>2475</v>
      </c>
      <c r="S170" s="11">
        <v>1214</v>
      </c>
      <c r="T170" s="12">
        <v>1261</v>
      </c>
    </row>
    <row r="171" spans="1:20" x14ac:dyDescent="0.15">
      <c r="A171" s="9">
        <v>19500</v>
      </c>
      <c r="B171" s="10" t="s">
        <v>766</v>
      </c>
      <c r="C171" s="11">
        <v>58</v>
      </c>
      <c r="D171" s="11">
        <v>148</v>
      </c>
      <c r="E171" s="11">
        <v>80</v>
      </c>
      <c r="F171" s="12">
        <v>68</v>
      </c>
      <c r="H171" s="9">
        <v>1853</v>
      </c>
      <c r="I171" s="10" t="s">
        <v>767</v>
      </c>
      <c r="J171" s="11">
        <v>392</v>
      </c>
      <c r="K171" s="11">
        <v>1016</v>
      </c>
      <c r="L171" s="11">
        <v>514</v>
      </c>
      <c r="M171" s="12">
        <v>502</v>
      </c>
      <c r="O171" s="9"/>
      <c r="P171" s="10"/>
      <c r="Q171" s="11" t="s">
        <v>515</v>
      </c>
      <c r="R171" s="11" t="s">
        <v>515</v>
      </c>
      <c r="S171" s="11" t="s">
        <v>515</v>
      </c>
      <c r="T171" s="12" t="s">
        <v>515</v>
      </c>
    </row>
    <row r="172" spans="1:20" x14ac:dyDescent="0.15">
      <c r="A172" s="9">
        <v>19600</v>
      </c>
      <c r="B172" s="10" t="s">
        <v>768</v>
      </c>
      <c r="C172" s="11">
        <v>131</v>
      </c>
      <c r="D172" s="11">
        <v>289</v>
      </c>
      <c r="E172" s="11">
        <v>139</v>
      </c>
      <c r="F172" s="12">
        <v>150</v>
      </c>
      <c r="H172" s="9">
        <v>1854</v>
      </c>
      <c r="I172" s="10" t="s">
        <v>769</v>
      </c>
      <c r="J172" s="11">
        <v>260</v>
      </c>
      <c r="K172" s="11">
        <v>677</v>
      </c>
      <c r="L172" s="11">
        <v>337</v>
      </c>
      <c r="M172" s="12">
        <v>340</v>
      </c>
      <c r="O172" s="9"/>
      <c r="P172" s="10"/>
      <c r="Q172" s="11" t="s">
        <v>515</v>
      </c>
      <c r="R172" s="11" t="s">
        <v>515</v>
      </c>
      <c r="S172" s="11" t="s">
        <v>515</v>
      </c>
      <c r="T172" s="12" t="s">
        <v>515</v>
      </c>
    </row>
    <row r="173" spans="1:20" x14ac:dyDescent="0.15">
      <c r="A173" s="9">
        <v>19700</v>
      </c>
      <c r="B173" s="10" t="s">
        <v>770</v>
      </c>
      <c r="C173" s="11">
        <v>67</v>
      </c>
      <c r="D173" s="11">
        <v>151</v>
      </c>
      <c r="E173" s="11">
        <v>81</v>
      </c>
      <c r="F173" s="12">
        <v>70</v>
      </c>
      <c r="H173" s="9">
        <v>1855</v>
      </c>
      <c r="I173" s="10" t="s">
        <v>771</v>
      </c>
      <c r="J173" s="11">
        <v>136</v>
      </c>
      <c r="K173" s="11">
        <v>418</v>
      </c>
      <c r="L173" s="11">
        <v>216</v>
      </c>
      <c r="M173" s="12">
        <v>202</v>
      </c>
      <c r="O173" s="9"/>
      <c r="P173" s="10"/>
      <c r="Q173" s="11" t="s">
        <v>515</v>
      </c>
      <c r="R173" s="11" t="s">
        <v>515</v>
      </c>
      <c r="S173" s="11" t="s">
        <v>515</v>
      </c>
      <c r="T173" s="12" t="s">
        <v>515</v>
      </c>
    </row>
    <row r="174" spans="1:20" x14ac:dyDescent="0.15">
      <c r="A174" s="9">
        <v>19800</v>
      </c>
      <c r="B174" s="10" t="s">
        <v>772</v>
      </c>
      <c r="C174" s="11">
        <v>63</v>
      </c>
      <c r="D174" s="11">
        <v>136</v>
      </c>
      <c r="E174" s="11">
        <v>71</v>
      </c>
      <c r="F174" s="12">
        <v>65</v>
      </c>
      <c r="H174" s="9"/>
      <c r="I174" s="10"/>
      <c r="J174" s="11" t="s">
        <v>515</v>
      </c>
      <c r="K174" s="11" t="s">
        <v>515</v>
      </c>
      <c r="L174" s="11" t="s">
        <v>515</v>
      </c>
      <c r="M174" s="12" t="s">
        <v>515</v>
      </c>
      <c r="O174" s="9"/>
      <c r="P174" s="10"/>
      <c r="Q174" s="11" t="s">
        <v>515</v>
      </c>
      <c r="R174" s="11" t="s">
        <v>515</v>
      </c>
      <c r="S174" s="11" t="s">
        <v>515</v>
      </c>
      <c r="T174" s="12" t="s">
        <v>515</v>
      </c>
    </row>
    <row r="175" spans="1:20" x14ac:dyDescent="0.15">
      <c r="A175" s="9">
        <v>19900</v>
      </c>
      <c r="B175" s="10" t="s">
        <v>773</v>
      </c>
      <c r="C175" s="11">
        <v>37</v>
      </c>
      <c r="D175" s="11">
        <v>89</v>
      </c>
      <c r="E175" s="11">
        <v>46</v>
      </c>
      <c r="F175" s="12">
        <v>43</v>
      </c>
      <c r="H175" s="9"/>
      <c r="I175" s="10"/>
      <c r="J175" s="11" t="s">
        <v>515</v>
      </c>
      <c r="K175" s="11" t="s">
        <v>515</v>
      </c>
      <c r="L175" s="11" t="s">
        <v>515</v>
      </c>
      <c r="M175" s="12" t="s">
        <v>515</v>
      </c>
      <c r="O175" s="9"/>
      <c r="P175" s="10"/>
      <c r="Q175" s="11" t="s">
        <v>515</v>
      </c>
      <c r="R175" s="11" t="s">
        <v>515</v>
      </c>
      <c r="S175" s="11" t="s">
        <v>515</v>
      </c>
      <c r="T175" s="12" t="s">
        <v>515</v>
      </c>
    </row>
    <row r="176" spans="1:20" x14ac:dyDescent="0.15">
      <c r="A176" s="9">
        <v>20000</v>
      </c>
      <c r="B176" s="10" t="s">
        <v>774</v>
      </c>
      <c r="C176" s="11">
        <v>51</v>
      </c>
      <c r="D176" s="11">
        <v>128</v>
      </c>
      <c r="E176" s="11">
        <v>65</v>
      </c>
      <c r="F176" s="12">
        <v>63</v>
      </c>
      <c r="H176" s="9"/>
      <c r="I176" s="10"/>
      <c r="J176" s="11" t="s">
        <v>515</v>
      </c>
      <c r="K176" s="11" t="s">
        <v>515</v>
      </c>
      <c r="L176" s="11" t="s">
        <v>515</v>
      </c>
      <c r="M176" s="12" t="s">
        <v>515</v>
      </c>
      <c r="O176" s="9"/>
      <c r="P176" s="10"/>
      <c r="Q176" s="11" t="s">
        <v>515</v>
      </c>
      <c r="R176" s="11" t="s">
        <v>515</v>
      </c>
      <c r="S176" s="11" t="s">
        <v>515</v>
      </c>
      <c r="T176" s="12" t="s">
        <v>515</v>
      </c>
    </row>
    <row r="177" spans="1:20" x14ac:dyDescent="0.15">
      <c r="A177" s="9">
        <v>20100</v>
      </c>
      <c r="B177" s="10" t="s">
        <v>775</v>
      </c>
      <c r="C177" s="11">
        <v>84</v>
      </c>
      <c r="D177" s="11">
        <v>194</v>
      </c>
      <c r="E177" s="11">
        <v>96</v>
      </c>
      <c r="F177" s="12">
        <v>98</v>
      </c>
      <c r="H177" s="9"/>
      <c r="I177" s="10"/>
      <c r="J177" s="11" t="s">
        <v>515</v>
      </c>
      <c r="K177" s="11" t="s">
        <v>515</v>
      </c>
      <c r="L177" s="11" t="s">
        <v>515</v>
      </c>
      <c r="M177" s="12" t="s">
        <v>515</v>
      </c>
      <c r="O177" s="9"/>
      <c r="P177" s="10"/>
      <c r="Q177" s="11" t="s">
        <v>515</v>
      </c>
      <c r="R177" s="11" t="s">
        <v>515</v>
      </c>
      <c r="S177" s="11" t="s">
        <v>515</v>
      </c>
      <c r="T177" s="12" t="s">
        <v>515</v>
      </c>
    </row>
    <row r="178" spans="1:20" x14ac:dyDescent="0.15">
      <c r="A178" s="9">
        <v>20200</v>
      </c>
      <c r="B178" s="10" t="s">
        <v>776</v>
      </c>
      <c r="C178" s="11">
        <v>29</v>
      </c>
      <c r="D178" s="11">
        <v>70</v>
      </c>
      <c r="E178" s="11">
        <v>37</v>
      </c>
      <c r="F178" s="12">
        <v>33</v>
      </c>
      <c r="H178" s="9"/>
      <c r="I178" s="10"/>
      <c r="J178" s="11" t="s">
        <v>515</v>
      </c>
      <c r="K178" s="11" t="s">
        <v>515</v>
      </c>
      <c r="L178" s="11" t="s">
        <v>515</v>
      </c>
      <c r="M178" s="12" t="s">
        <v>515</v>
      </c>
      <c r="O178" s="9"/>
      <c r="P178" s="10"/>
      <c r="Q178" s="11" t="s">
        <v>515</v>
      </c>
      <c r="R178" s="11" t="s">
        <v>515</v>
      </c>
      <c r="S178" s="11" t="s">
        <v>515</v>
      </c>
      <c r="T178" s="12" t="s">
        <v>515</v>
      </c>
    </row>
    <row r="179" spans="1:20" x14ac:dyDescent="0.15">
      <c r="A179" s="9">
        <v>20300</v>
      </c>
      <c r="B179" s="10" t="s">
        <v>777</v>
      </c>
      <c r="C179" s="11">
        <v>23</v>
      </c>
      <c r="D179" s="11">
        <v>47</v>
      </c>
      <c r="E179" s="11">
        <v>18</v>
      </c>
      <c r="F179" s="12">
        <v>29</v>
      </c>
      <c r="H179" s="9"/>
      <c r="I179" s="10"/>
      <c r="J179" s="11" t="s">
        <v>515</v>
      </c>
      <c r="K179" s="11" t="s">
        <v>515</v>
      </c>
      <c r="L179" s="11" t="s">
        <v>515</v>
      </c>
      <c r="M179" s="12" t="s">
        <v>515</v>
      </c>
      <c r="O179" s="9"/>
      <c r="P179" s="10"/>
      <c r="Q179" s="11" t="s">
        <v>515</v>
      </c>
      <c r="R179" s="11" t="s">
        <v>515</v>
      </c>
      <c r="S179" s="11" t="s">
        <v>515</v>
      </c>
      <c r="T179" s="12" t="s">
        <v>515</v>
      </c>
    </row>
    <row r="180" spans="1:20" x14ac:dyDescent="0.15">
      <c r="A180" s="9">
        <v>20400</v>
      </c>
      <c r="B180" s="10" t="s">
        <v>778</v>
      </c>
      <c r="C180" s="11">
        <v>20</v>
      </c>
      <c r="D180" s="11">
        <v>46</v>
      </c>
      <c r="E180" s="11">
        <v>20</v>
      </c>
      <c r="F180" s="12">
        <v>26</v>
      </c>
      <c r="H180" s="9"/>
      <c r="I180" s="10"/>
      <c r="J180" s="11" t="s">
        <v>515</v>
      </c>
      <c r="K180" s="11" t="s">
        <v>515</v>
      </c>
      <c r="L180" s="11" t="s">
        <v>515</v>
      </c>
      <c r="M180" s="12" t="s">
        <v>515</v>
      </c>
      <c r="O180" s="9"/>
      <c r="P180" s="10"/>
      <c r="Q180" s="11" t="s">
        <v>515</v>
      </c>
      <c r="R180" s="11" t="s">
        <v>515</v>
      </c>
      <c r="S180" s="11" t="s">
        <v>515</v>
      </c>
      <c r="T180" s="12" t="s">
        <v>515</v>
      </c>
    </row>
    <row r="181" spans="1:20" x14ac:dyDescent="0.15">
      <c r="A181" s="9">
        <v>20500</v>
      </c>
      <c r="B181" s="10" t="s">
        <v>779</v>
      </c>
      <c r="C181" s="11">
        <v>44</v>
      </c>
      <c r="D181" s="11">
        <v>111</v>
      </c>
      <c r="E181" s="11">
        <v>55</v>
      </c>
      <c r="F181" s="12">
        <v>56</v>
      </c>
      <c r="H181" s="9"/>
      <c r="I181" s="10"/>
      <c r="J181" s="11" t="s">
        <v>515</v>
      </c>
      <c r="K181" s="11" t="s">
        <v>515</v>
      </c>
      <c r="L181" s="11" t="s">
        <v>515</v>
      </c>
      <c r="M181" s="12" t="s">
        <v>515</v>
      </c>
      <c r="O181" s="9"/>
      <c r="P181" s="10"/>
      <c r="Q181" s="11" t="s">
        <v>515</v>
      </c>
      <c r="R181" s="11" t="s">
        <v>515</v>
      </c>
      <c r="S181" s="11" t="s">
        <v>515</v>
      </c>
      <c r="T181" s="12" t="s">
        <v>515</v>
      </c>
    </row>
    <row r="182" spans="1:20" x14ac:dyDescent="0.15">
      <c r="A182" s="9"/>
      <c r="B182" s="10"/>
      <c r="C182" s="11" t="s">
        <v>515</v>
      </c>
      <c r="D182" s="11" t="s">
        <v>515</v>
      </c>
      <c r="E182" s="11" t="s">
        <v>515</v>
      </c>
      <c r="F182" s="12" t="s">
        <v>515</v>
      </c>
      <c r="H182" s="9"/>
      <c r="I182" s="10"/>
      <c r="J182" s="11"/>
      <c r="K182" s="11" t="s">
        <v>515</v>
      </c>
      <c r="L182" s="11" t="s">
        <v>515</v>
      </c>
      <c r="M182" s="12" t="s">
        <v>515</v>
      </c>
      <c r="O182" s="9"/>
      <c r="P182" s="10"/>
      <c r="Q182" s="11" t="s">
        <v>515</v>
      </c>
      <c r="R182" s="11" t="s">
        <v>515</v>
      </c>
      <c r="S182" s="11" t="s">
        <v>515</v>
      </c>
      <c r="T182" s="12" t="s">
        <v>515</v>
      </c>
    </row>
    <row r="183" spans="1:20" x14ac:dyDescent="0.15">
      <c r="A183" s="9"/>
      <c r="B183" s="10"/>
      <c r="C183" s="11" t="s">
        <v>515</v>
      </c>
      <c r="D183" s="11" t="s">
        <v>515</v>
      </c>
      <c r="E183" s="11" t="s">
        <v>515</v>
      </c>
      <c r="F183" s="12" t="s">
        <v>515</v>
      </c>
      <c r="H183" s="9"/>
      <c r="I183" s="10"/>
      <c r="J183" s="11" t="s">
        <v>515</v>
      </c>
      <c r="K183" s="11" t="s">
        <v>515</v>
      </c>
      <c r="L183" s="11" t="s">
        <v>515</v>
      </c>
      <c r="M183" s="12" t="s">
        <v>515</v>
      </c>
      <c r="O183" s="9"/>
      <c r="P183" s="10"/>
      <c r="Q183" s="11" t="s">
        <v>515</v>
      </c>
      <c r="R183" s="11" t="s">
        <v>515</v>
      </c>
      <c r="S183" s="11" t="s">
        <v>515</v>
      </c>
      <c r="T183" s="12" t="s">
        <v>515</v>
      </c>
    </row>
    <row r="184" spans="1:20" x14ac:dyDescent="0.15">
      <c r="A184" s="9"/>
      <c r="B184" s="10"/>
      <c r="C184" s="11" t="s">
        <v>515</v>
      </c>
      <c r="D184" s="11" t="s">
        <v>515</v>
      </c>
      <c r="E184" s="11" t="s">
        <v>515</v>
      </c>
      <c r="F184" s="12" t="s">
        <v>515</v>
      </c>
      <c r="H184" s="9"/>
      <c r="I184" s="10"/>
      <c r="J184" s="11" t="s">
        <v>515</v>
      </c>
      <c r="K184" s="11" t="s">
        <v>515</v>
      </c>
      <c r="L184" s="11" t="s">
        <v>515</v>
      </c>
      <c r="M184" s="12" t="s">
        <v>515</v>
      </c>
      <c r="O184" s="9"/>
      <c r="P184" s="10"/>
      <c r="Q184" s="11" t="s">
        <v>515</v>
      </c>
      <c r="R184" s="11" t="s">
        <v>515</v>
      </c>
      <c r="S184" s="11" t="s">
        <v>515</v>
      </c>
      <c r="T184" s="12" t="s">
        <v>515</v>
      </c>
    </row>
    <row r="185" spans="1:20" x14ac:dyDescent="0.15">
      <c r="A185" s="9"/>
      <c r="B185" s="10"/>
      <c r="C185" s="11" t="s">
        <v>515</v>
      </c>
      <c r="D185" s="11" t="s">
        <v>515</v>
      </c>
      <c r="E185" s="11" t="s">
        <v>515</v>
      </c>
      <c r="F185" s="12" t="s">
        <v>515</v>
      </c>
      <c r="H185" s="9"/>
      <c r="I185" s="10"/>
      <c r="J185" s="11" t="s">
        <v>515</v>
      </c>
      <c r="K185" s="11" t="s">
        <v>515</v>
      </c>
      <c r="L185" s="11" t="s">
        <v>515</v>
      </c>
      <c r="M185" s="12" t="s">
        <v>515</v>
      </c>
      <c r="O185" s="9"/>
      <c r="P185" s="10"/>
      <c r="Q185" s="11" t="s">
        <v>515</v>
      </c>
      <c r="R185" s="11" t="s">
        <v>515</v>
      </c>
      <c r="S185" s="11" t="s">
        <v>515</v>
      </c>
      <c r="T185" s="12" t="s">
        <v>515</v>
      </c>
    </row>
    <row r="186" spans="1:20" x14ac:dyDescent="0.15">
      <c r="A186" s="9"/>
      <c r="B186" s="10"/>
      <c r="C186" s="11" t="s">
        <v>515</v>
      </c>
      <c r="D186" s="11" t="s">
        <v>515</v>
      </c>
      <c r="E186" s="11" t="s">
        <v>515</v>
      </c>
      <c r="F186" s="12" t="s">
        <v>515</v>
      </c>
      <c r="H186" s="9"/>
      <c r="I186" s="10"/>
      <c r="J186" s="11" t="s">
        <v>515</v>
      </c>
      <c r="K186" s="11" t="s">
        <v>515</v>
      </c>
      <c r="L186" s="11" t="s">
        <v>515</v>
      </c>
      <c r="M186" s="12"/>
      <c r="O186" s="9"/>
      <c r="P186" s="10"/>
      <c r="Q186" s="11" t="s">
        <v>515</v>
      </c>
      <c r="R186" s="11" t="s">
        <v>515</v>
      </c>
      <c r="S186" s="11" t="s">
        <v>515</v>
      </c>
      <c r="T186" s="12" t="s">
        <v>515</v>
      </c>
    </row>
    <row r="187" spans="1:20" x14ac:dyDescent="0.15">
      <c r="A187" s="9"/>
      <c r="B187" s="10"/>
      <c r="C187" s="11" t="s">
        <v>515</v>
      </c>
      <c r="D187" s="11" t="s">
        <v>515</v>
      </c>
      <c r="E187" s="11" t="s">
        <v>515</v>
      </c>
      <c r="F187" s="12" t="s">
        <v>515</v>
      </c>
      <c r="H187" s="9"/>
      <c r="I187" s="37"/>
      <c r="J187" s="38" t="s">
        <v>515</v>
      </c>
      <c r="K187" s="38" t="s">
        <v>515</v>
      </c>
      <c r="L187" s="38" t="s">
        <v>515</v>
      </c>
      <c r="M187" s="12" t="s">
        <v>515</v>
      </c>
      <c r="O187" s="9"/>
      <c r="P187" s="10"/>
      <c r="Q187" s="11" t="s">
        <v>515</v>
      </c>
      <c r="R187" s="11" t="s">
        <v>515</v>
      </c>
      <c r="S187" s="11" t="s">
        <v>515</v>
      </c>
      <c r="T187" s="12" t="s">
        <v>515</v>
      </c>
    </row>
    <row r="188" spans="1:20" x14ac:dyDescent="0.15">
      <c r="A188" s="9"/>
      <c r="B188" s="10"/>
      <c r="C188" s="11" t="s">
        <v>515</v>
      </c>
      <c r="D188" s="11" t="s">
        <v>515</v>
      </c>
      <c r="E188" s="11" t="s">
        <v>515</v>
      </c>
      <c r="F188" s="12" t="s">
        <v>515</v>
      </c>
      <c r="H188" s="9"/>
      <c r="I188" s="37"/>
      <c r="J188" s="38" t="s">
        <v>515</v>
      </c>
      <c r="K188" s="38" t="s">
        <v>515</v>
      </c>
      <c r="L188" s="38" t="s">
        <v>515</v>
      </c>
      <c r="M188" s="12" t="s">
        <v>515</v>
      </c>
      <c r="O188" s="9"/>
      <c r="P188" s="10"/>
      <c r="Q188" s="11" t="s">
        <v>515</v>
      </c>
      <c r="R188" s="11" t="s">
        <v>515</v>
      </c>
      <c r="S188" s="11" t="s">
        <v>515</v>
      </c>
      <c r="T188" s="12" t="s">
        <v>515</v>
      </c>
    </row>
    <row r="189" spans="1:20" x14ac:dyDescent="0.15">
      <c r="A189" s="9"/>
      <c r="B189" s="10"/>
      <c r="C189" s="11" t="s">
        <v>515</v>
      </c>
      <c r="D189" s="11" t="s">
        <v>515</v>
      </c>
      <c r="E189" s="11" t="s">
        <v>515</v>
      </c>
      <c r="F189" s="12" t="s">
        <v>515</v>
      </c>
      <c r="H189" s="9"/>
      <c r="I189" s="37"/>
      <c r="J189" s="38" t="s">
        <v>515</v>
      </c>
      <c r="K189" s="38" t="s">
        <v>515</v>
      </c>
      <c r="L189" s="38" t="s">
        <v>515</v>
      </c>
      <c r="M189" s="12" t="s">
        <v>515</v>
      </c>
      <c r="O189" s="9"/>
      <c r="P189" s="10"/>
      <c r="Q189" s="11" t="s">
        <v>515</v>
      </c>
      <c r="R189" s="11" t="s">
        <v>515</v>
      </c>
      <c r="S189" s="11" t="s">
        <v>515</v>
      </c>
      <c r="T189" s="12" t="s">
        <v>515</v>
      </c>
    </row>
    <row r="190" spans="1:20" x14ac:dyDescent="0.15">
      <c r="A190" s="9"/>
      <c r="B190" s="10"/>
      <c r="C190" s="11" t="s">
        <v>515</v>
      </c>
      <c r="D190" s="11" t="s">
        <v>515</v>
      </c>
      <c r="E190" s="11" t="s">
        <v>515</v>
      </c>
      <c r="F190" s="12" t="s">
        <v>515</v>
      </c>
      <c r="H190" s="9"/>
      <c r="I190" s="37"/>
      <c r="J190" s="38" t="s">
        <v>515</v>
      </c>
      <c r="K190" s="38" t="s">
        <v>515</v>
      </c>
      <c r="L190" s="38" t="s">
        <v>515</v>
      </c>
      <c r="M190" s="12" t="s">
        <v>515</v>
      </c>
      <c r="O190" s="9"/>
      <c r="P190" s="10"/>
      <c r="Q190" s="11" t="s">
        <v>515</v>
      </c>
      <c r="R190" s="11" t="s">
        <v>515</v>
      </c>
      <c r="S190" s="11" t="s">
        <v>515</v>
      </c>
      <c r="T190" s="12" t="s">
        <v>515</v>
      </c>
    </row>
    <row r="191" spans="1:20" x14ac:dyDescent="0.15">
      <c r="A191" s="9"/>
      <c r="B191" s="10"/>
      <c r="C191" s="11" t="s">
        <v>515</v>
      </c>
      <c r="D191" s="11" t="s">
        <v>515</v>
      </c>
      <c r="E191" s="11" t="s">
        <v>515</v>
      </c>
      <c r="F191" s="12" t="s">
        <v>515</v>
      </c>
      <c r="H191" s="9"/>
      <c r="I191" s="37"/>
      <c r="J191" s="38" t="s">
        <v>515</v>
      </c>
      <c r="K191" s="38" t="s">
        <v>515</v>
      </c>
      <c r="L191" s="38" t="s">
        <v>515</v>
      </c>
      <c r="M191" s="12" t="s">
        <v>515</v>
      </c>
      <c r="O191" s="9"/>
      <c r="P191" s="10"/>
      <c r="Q191" s="11" t="s">
        <v>515</v>
      </c>
      <c r="R191" s="11" t="s">
        <v>515</v>
      </c>
      <c r="S191" s="11" t="s">
        <v>515</v>
      </c>
      <c r="T191" s="12" t="s">
        <v>515</v>
      </c>
    </row>
    <row r="192" spans="1:20" x14ac:dyDescent="0.15">
      <c r="A192" s="9"/>
      <c r="B192" s="10"/>
      <c r="C192" s="11" t="s">
        <v>515</v>
      </c>
      <c r="D192" s="11" t="s">
        <v>515</v>
      </c>
      <c r="E192" s="11" t="s">
        <v>515</v>
      </c>
      <c r="F192" s="12" t="s">
        <v>515</v>
      </c>
      <c r="H192" s="9"/>
      <c r="I192" s="37"/>
      <c r="J192" s="38" t="s">
        <v>515</v>
      </c>
      <c r="K192" s="38" t="s">
        <v>515</v>
      </c>
      <c r="L192" s="38" t="s">
        <v>515</v>
      </c>
      <c r="M192" s="12" t="s">
        <v>515</v>
      </c>
      <c r="O192" s="9"/>
      <c r="P192" s="10"/>
      <c r="Q192" s="11" t="s">
        <v>515</v>
      </c>
      <c r="R192" s="11" t="s">
        <v>515</v>
      </c>
      <c r="S192" s="11" t="s">
        <v>515</v>
      </c>
      <c r="T192" s="12" t="s">
        <v>515</v>
      </c>
    </row>
    <row r="193" spans="1:27" x14ac:dyDescent="0.15">
      <c r="A193" s="9"/>
      <c r="B193" s="10"/>
      <c r="C193" s="11" t="s">
        <v>515</v>
      </c>
      <c r="D193" s="11" t="s">
        <v>515</v>
      </c>
      <c r="E193" s="11" t="s">
        <v>515</v>
      </c>
      <c r="F193" s="12" t="s">
        <v>515</v>
      </c>
      <c r="H193" s="9"/>
      <c r="I193" s="10"/>
      <c r="J193" s="11" t="s">
        <v>515</v>
      </c>
      <c r="K193" s="11" t="s">
        <v>515</v>
      </c>
      <c r="L193" s="11" t="s">
        <v>515</v>
      </c>
      <c r="M193" s="12" t="s">
        <v>515</v>
      </c>
      <c r="O193" s="9"/>
      <c r="P193" s="10"/>
      <c r="Q193" s="11" t="s">
        <v>515</v>
      </c>
      <c r="R193" s="11" t="s">
        <v>515</v>
      </c>
      <c r="S193" s="11" t="s">
        <v>515</v>
      </c>
      <c r="T193" s="12" t="s">
        <v>515</v>
      </c>
    </row>
    <row r="194" spans="1:27" x14ac:dyDescent="0.15">
      <c r="A194" s="9"/>
      <c r="B194" s="10"/>
      <c r="C194" s="11" t="s">
        <v>515</v>
      </c>
      <c r="D194" s="11" t="s">
        <v>515</v>
      </c>
      <c r="E194" s="11" t="s">
        <v>515</v>
      </c>
      <c r="F194" s="12" t="s">
        <v>515</v>
      </c>
      <c r="H194" s="9"/>
      <c r="I194" s="10"/>
      <c r="J194" s="11" t="s">
        <v>515</v>
      </c>
      <c r="K194" s="11" t="s">
        <v>515</v>
      </c>
      <c r="L194" s="11" t="s">
        <v>515</v>
      </c>
      <c r="M194" s="12" t="s">
        <v>515</v>
      </c>
      <c r="O194" s="9"/>
      <c r="P194" s="10"/>
      <c r="Q194" s="11" t="s">
        <v>515</v>
      </c>
      <c r="R194" s="11" t="s">
        <v>515</v>
      </c>
      <c r="S194" s="11" t="s">
        <v>515</v>
      </c>
      <c r="T194" s="12" t="s">
        <v>515</v>
      </c>
    </row>
    <row r="195" spans="1:27" x14ac:dyDescent="0.15">
      <c r="A195" s="13"/>
      <c r="B195" s="14"/>
      <c r="C195" s="15" t="s">
        <v>515</v>
      </c>
      <c r="D195" s="15" t="s">
        <v>515</v>
      </c>
      <c r="E195" s="15" t="s">
        <v>515</v>
      </c>
      <c r="F195" s="16" t="s">
        <v>515</v>
      </c>
      <c r="H195" s="13"/>
      <c r="I195" s="14"/>
      <c r="J195" s="15" t="s">
        <v>515</v>
      </c>
      <c r="K195" s="15" t="s">
        <v>515</v>
      </c>
      <c r="L195" s="15" t="s">
        <v>515</v>
      </c>
      <c r="M195" s="16" t="s">
        <v>515</v>
      </c>
      <c r="O195" s="13"/>
      <c r="P195" s="14"/>
      <c r="Q195" s="11" t="s">
        <v>515</v>
      </c>
      <c r="R195" s="11" t="s">
        <v>515</v>
      </c>
      <c r="S195" s="11" t="s">
        <v>515</v>
      </c>
      <c r="T195" s="12" t="s">
        <v>515</v>
      </c>
    </row>
    <row r="196" spans="1:27" ht="13.5" customHeight="1" x14ac:dyDescent="0.15">
      <c r="A196" s="40" t="s">
        <v>386</v>
      </c>
      <c r="B196" s="41"/>
      <c r="C196" s="19">
        <v>2493</v>
      </c>
      <c r="D196" s="19">
        <v>5624</v>
      </c>
      <c r="E196" s="19">
        <v>2766</v>
      </c>
      <c r="F196" s="20">
        <v>2858</v>
      </c>
      <c r="H196" s="40" t="s">
        <v>387</v>
      </c>
      <c r="I196" s="41"/>
      <c r="J196" s="19">
        <v>6130</v>
      </c>
      <c r="K196" s="19">
        <v>14749</v>
      </c>
      <c r="L196" s="19">
        <v>7700</v>
      </c>
      <c r="M196" s="20">
        <v>7049</v>
      </c>
      <c r="O196" s="40" t="s">
        <v>388</v>
      </c>
      <c r="P196" s="41"/>
      <c r="Q196" s="19">
        <v>8270</v>
      </c>
      <c r="R196" s="19">
        <v>24034</v>
      </c>
      <c r="S196" s="19">
        <v>11897</v>
      </c>
      <c r="T196" s="20">
        <v>12137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v>280225</v>
      </c>
      <c r="X208" s="26" t="s">
        <v>390</v>
      </c>
      <c r="Y208" s="27" t="s">
        <v>391</v>
      </c>
      <c r="Z208" s="28">
        <v>-104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v>39367</v>
      </c>
      <c r="R209" s="30">
        <v>87728</v>
      </c>
      <c r="S209" s="30">
        <v>45862</v>
      </c>
      <c r="T209" s="30">
        <v>41866</v>
      </c>
      <c r="V209" s="25" t="s">
        <v>5</v>
      </c>
      <c r="W209" s="26">
        <v>144057</v>
      </c>
      <c r="X209" s="26" t="s">
        <v>390</v>
      </c>
      <c r="Y209" s="27" t="s">
        <v>391</v>
      </c>
      <c r="Z209" s="28">
        <v>17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v>24481</v>
      </c>
      <c r="R210" s="30">
        <v>52823</v>
      </c>
      <c r="S210" s="30">
        <v>27142</v>
      </c>
      <c r="T210" s="30">
        <v>25681</v>
      </c>
      <c r="V210" s="25" t="s">
        <v>6</v>
      </c>
      <c r="W210" s="26">
        <v>136168</v>
      </c>
      <c r="X210" s="26" t="s">
        <v>390</v>
      </c>
      <c r="Y210" s="27" t="s">
        <v>391</v>
      </c>
      <c r="Z210" s="28">
        <v>-121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v>13877</v>
      </c>
      <c r="R211" s="30">
        <v>29957</v>
      </c>
      <c r="S211" s="30">
        <v>15604</v>
      </c>
      <c r="T211" s="30">
        <v>14353</v>
      </c>
      <c r="V211" s="25" t="s">
        <v>3</v>
      </c>
      <c r="W211" s="26">
        <v>122155</v>
      </c>
      <c r="X211" s="26" t="s">
        <v>396</v>
      </c>
      <c r="Y211" s="27" t="s">
        <v>391</v>
      </c>
      <c r="Z211" s="28">
        <v>463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v>6130</v>
      </c>
      <c r="R212" s="30">
        <v>14749</v>
      </c>
      <c r="S212" s="30">
        <v>7700</v>
      </c>
      <c r="T212" s="30">
        <v>7049</v>
      </c>
    </row>
    <row r="213" spans="15:27" ht="13.5" x14ac:dyDescent="0.15">
      <c r="O213">
        <v>4</v>
      </c>
      <c r="P213" t="s">
        <v>399</v>
      </c>
      <c r="Q213" s="30">
        <v>6140</v>
      </c>
      <c r="R213" s="30">
        <v>14984</v>
      </c>
      <c r="S213" s="30">
        <v>7520</v>
      </c>
      <c r="T213" s="30">
        <v>7464</v>
      </c>
    </row>
    <row r="214" spans="15:27" ht="13.5" x14ac:dyDescent="0.15">
      <c r="O214">
        <v>5</v>
      </c>
      <c r="P214" t="s">
        <v>400</v>
      </c>
      <c r="Q214" s="30">
        <v>5948</v>
      </c>
      <c r="R214" s="30">
        <v>13804</v>
      </c>
      <c r="S214" s="30">
        <v>6919</v>
      </c>
      <c r="T214" s="30">
        <v>6885</v>
      </c>
    </row>
    <row r="215" spans="15:27" ht="13.5" x14ac:dyDescent="0.15">
      <c r="O215">
        <v>7</v>
      </c>
      <c r="P215" t="s">
        <v>401</v>
      </c>
      <c r="Q215" s="30">
        <v>10402</v>
      </c>
      <c r="R215" s="30">
        <v>24508</v>
      </c>
      <c r="S215" s="30">
        <v>12350</v>
      </c>
      <c r="T215" s="30">
        <v>12158</v>
      </c>
    </row>
    <row r="216" spans="15:27" ht="13.5" x14ac:dyDescent="0.15">
      <c r="O216">
        <v>8</v>
      </c>
      <c r="P216" t="s">
        <v>402</v>
      </c>
      <c r="Q216" s="30">
        <v>2493</v>
      </c>
      <c r="R216" s="30">
        <v>5624</v>
      </c>
      <c r="S216" s="30">
        <v>2766</v>
      </c>
      <c r="T216" s="30">
        <v>2858</v>
      </c>
    </row>
    <row r="217" spans="15:27" ht="13.5" x14ac:dyDescent="0.15">
      <c r="O217">
        <v>6</v>
      </c>
      <c r="P217" t="s">
        <v>403</v>
      </c>
      <c r="Q217" s="30">
        <v>5047</v>
      </c>
      <c r="R217" s="30">
        <v>12014</v>
      </c>
      <c r="S217" s="30">
        <v>6297</v>
      </c>
      <c r="T217" s="30">
        <v>5717</v>
      </c>
    </row>
    <row r="218" spans="15:27" ht="13.5" x14ac:dyDescent="0.15">
      <c r="O218" s="31">
        <v>10</v>
      </c>
      <c r="P218" s="31" t="s">
        <v>404</v>
      </c>
      <c r="Q218" s="32">
        <v>8270</v>
      </c>
      <c r="R218" s="32">
        <v>24034</v>
      </c>
      <c r="S218" s="32">
        <v>11897</v>
      </c>
      <c r="T218" s="32">
        <v>12137</v>
      </c>
    </row>
    <row r="219" spans="15:27" ht="12.75" thickBot="1" x14ac:dyDescent="0.2">
      <c r="P219" s="1" t="s">
        <v>405</v>
      </c>
      <c r="Q219" s="33">
        <v>122155</v>
      </c>
      <c r="R219" s="33">
        <v>280225</v>
      </c>
      <c r="S219" s="33">
        <v>144057</v>
      </c>
      <c r="T219" s="33">
        <v>136168</v>
      </c>
    </row>
    <row r="220" spans="15:27" ht="12.75" thickBot="1" x14ac:dyDescent="0.2">
      <c r="O220" s="34" t="s">
        <v>406</v>
      </c>
      <c r="P220" s="35" t="s">
        <v>407</v>
      </c>
      <c r="Q220" s="47">
        <v>121692</v>
      </c>
      <c r="R220" s="47">
        <v>280329</v>
      </c>
      <c r="S220" s="47">
        <v>144040</v>
      </c>
      <c r="T220" s="48">
        <v>136289</v>
      </c>
    </row>
    <row r="221" spans="15:27" x14ac:dyDescent="0.15">
      <c r="P221" s="1" t="s">
        <v>408</v>
      </c>
      <c r="Q221" s="33">
        <v>463</v>
      </c>
      <c r="R221" s="33">
        <v>-104</v>
      </c>
      <c r="S221" s="33">
        <v>17</v>
      </c>
      <c r="T221" s="33">
        <v>-121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17" width="6.625" style="1" customWidth="1"/>
    <col min="18" max="18" width="7.25" style="1" customWidth="1"/>
    <col min="19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6.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3" width="6.625" style="1" customWidth="1"/>
    <col min="274" max="274" width="7.25" style="1" customWidth="1"/>
    <col min="275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6.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29" width="6.625" style="1" customWidth="1"/>
    <col min="530" max="530" width="7.25" style="1" customWidth="1"/>
    <col min="531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6.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5" width="6.625" style="1" customWidth="1"/>
    <col min="786" max="786" width="7.25" style="1" customWidth="1"/>
    <col min="787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6.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1" width="6.625" style="1" customWidth="1"/>
    <col min="1042" max="1042" width="7.25" style="1" customWidth="1"/>
    <col min="1043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6.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297" width="6.625" style="1" customWidth="1"/>
    <col min="1298" max="1298" width="7.25" style="1" customWidth="1"/>
    <col min="1299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6.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3" width="6.625" style="1" customWidth="1"/>
    <col min="1554" max="1554" width="7.25" style="1" customWidth="1"/>
    <col min="1555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6.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09" width="6.625" style="1" customWidth="1"/>
    <col min="1810" max="1810" width="7.25" style="1" customWidth="1"/>
    <col min="1811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6.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5" width="6.625" style="1" customWidth="1"/>
    <col min="2066" max="2066" width="7.25" style="1" customWidth="1"/>
    <col min="2067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6.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1" width="6.625" style="1" customWidth="1"/>
    <col min="2322" max="2322" width="7.25" style="1" customWidth="1"/>
    <col min="2323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6.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77" width="6.625" style="1" customWidth="1"/>
    <col min="2578" max="2578" width="7.25" style="1" customWidth="1"/>
    <col min="2579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6.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3" width="6.625" style="1" customWidth="1"/>
    <col min="2834" max="2834" width="7.25" style="1" customWidth="1"/>
    <col min="2835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6.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89" width="6.625" style="1" customWidth="1"/>
    <col min="3090" max="3090" width="7.25" style="1" customWidth="1"/>
    <col min="3091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6.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5" width="6.625" style="1" customWidth="1"/>
    <col min="3346" max="3346" width="7.25" style="1" customWidth="1"/>
    <col min="3347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6.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1" width="6.625" style="1" customWidth="1"/>
    <col min="3602" max="3602" width="7.25" style="1" customWidth="1"/>
    <col min="3603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6.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57" width="6.625" style="1" customWidth="1"/>
    <col min="3858" max="3858" width="7.25" style="1" customWidth="1"/>
    <col min="3859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6.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3" width="6.625" style="1" customWidth="1"/>
    <col min="4114" max="4114" width="7.25" style="1" customWidth="1"/>
    <col min="4115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6.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69" width="6.625" style="1" customWidth="1"/>
    <col min="4370" max="4370" width="7.25" style="1" customWidth="1"/>
    <col min="4371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6.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5" width="6.625" style="1" customWidth="1"/>
    <col min="4626" max="4626" width="7.25" style="1" customWidth="1"/>
    <col min="4627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6.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1" width="6.625" style="1" customWidth="1"/>
    <col min="4882" max="4882" width="7.25" style="1" customWidth="1"/>
    <col min="4883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6.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37" width="6.625" style="1" customWidth="1"/>
    <col min="5138" max="5138" width="7.25" style="1" customWidth="1"/>
    <col min="5139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6.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3" width="6.625" style="1" customWidth="1"/>
    <col min="5394" max="5394" width="7.25" style="1" customWidth="1"/>
    <col min="5395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6.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49" width="6.625" style="1" customWidth="1"/>
    <col min="5650" max="5650" width="7.25" style="1" customWidth="1"/>
    <col min="5651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6.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5" width="6.625" style="1" customWidth="1"/>
    <col min="5906" max="5906" width="7.25" style="1" customWidth="1"/>
    <col min="5907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6.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1" width="6.625" style="1" customWidth="1"/>
    <col min="6162" max="6162" width="7.25" style="1" customWidth="1"/>
    <col min="6163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6.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17" width="6.625" style="1" customWidth="1"/>
    <col min="6418" max="6418" width="7.25" style="1" customWidth="1"/>
    <col min="6419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6.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3" width="6.625" style="1" customWidth="1"/>
    <col min="6674" max="6674" width="7.25" style="1" customWidth="1"/>
    <col min="6675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6.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29" width="6.625" style="1" customWidth="1"/>
    <col min="6930" max="6930" width="7.25" style="1" customWidth="1"/>
    <col min="6931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6.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5" width="6.625" style="1" customWidth="1"/>
    <col min="7186" max="7186" width="7.25" style="1" customWidth="1"/>
    <col min="7187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6.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1" width="6.625" style="1" customWidth="1"/>
    <col min="7442" max="7442" width="7.25" style="1" customWidth="1"/>
    <col min="7443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6.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697" width="6.625" style="1" customWidth="1"/>
    <col min="7698" max="7698" width="7.25" style="1" customWidth="1"/>
    <col min="7699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6.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3" width="6.625" style="1" customWidth="1"/>
    <col min="7954" max="7954" width="7.25" style="1" customWidth="1"/>
    <col min="7955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6.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09" width="6.625" style="1" customWidth="1"/>
    <col min="8210" max="8210" width="7.25" style="1" customWidth="1"/>
    <col min="8211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6.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5" width="6.625" style="1" customWidth="1"/>
    <col min="8466" max="8466" width="7.25" style="1" customWidth="1"/>
    <col min="8467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6.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1" width="6.625" style="1" customWidth="1"/>
    <col min="8722" max="8722" width="7.25" style="1" customWidth="1"/>
    <col min="8723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6.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77" width="6.625" style="1" customWidth="1"/>
    <col min="8978" max="8978" width="7.25" style="1" customWidth="1"/>
    <col min="8979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6.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3" width="6.625" style="1" customWidth="1"/>
    <col min="9234" max="9234" width="7.25" style="1" customWidth="1"/>
    <col min="9235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6.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89" width="6.625" style="1" customWidth="1"/>
    <col min="9490" max="9490" width="7.25" style="1" customWidth="1"/>
    <col min="9491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6.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5" width="6.625" style="1" customWidth="1"/>
    <col min="9746" max="9746" width="7.25" style="1" customWidth="1"/>
    <col min="9747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6.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1" width="6.625" style="1" customWidth="1"/>
    <col min="10002" max="10002" width="7.25" style="1" customWidth="1"/>
    <col min="10003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6.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57" width="6.625" style="1" customWidth="1"/>
    <col min="10258" max="10258" width="7.25" style="1" customWidth="1"/>
    <col min="10259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6.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3" width="6.625" style="1" customWidth="1"/>
    <col min="10514" max="10514" width="7.25" style="1" customWidth="1"/>
    <col min="10515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6.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69" width="6.625" style="1" customWidth="1"/>
    <col min="10770" max="10770" width="7.25" style="1" customWidth="1"/>
    <col min="10771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6.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5" width="6.625" style="1" customWidth="1"/>
    <col min="11026" max="11026" width="7.25" style="1" customWidth="1"/>
    <col min="11027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6.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1" width="6.625" style="1" customWidth="1"/>
    <col min="11282" max="11282" width="7.25" style="1" customWidth="1"/>
    <col min="11283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6.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37" width="6.625" style="1" customWidth="1"/>
    <col min="11538" max="11538" width="7.25" style="1" customWidth="1"/>
    <col min="11539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6.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3" width="6.625" style="1" customWidth="1"/>
    <col min="11794" max="11794" width="7.25" style="1" customWidth="1"/>
    <col min="11795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6.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49" width="6.625" style="1" customWidth="1"/>
    <col min="12050" max="12050" width="7.25" style="1" customWidth="1"/>
    <col min="12051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6.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5" width="6.625" style="1" customWidth="1"/>
    <col min="12306" max="12306" width="7.25" style="1" customWidth="1"/>
    <col min="12307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6.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1" width="6.625" style="1" customWidth="1"/>
    <col min="12562" max="12562" width="7.25" style="1" customWidth="1"/>
    <col min="12563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6.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17" width="6.625" style="1" customWidth="1"/>
    <col min="12818" max="12818" width="7.25" style="1" customWidth="1"/>
    <col min="12819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6.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3" width="6.625" style="1" customWidth="1"/>
    <col min="13074" max="13074" width="7.25" style="1" customWidth="1"/>
    <col min="13075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6.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29" width="6.625" style="1" customWidth="1"/>
    <col min="13330" max="13330" width="7.25" style="1" customWidth="1"/>
    <col min="13331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6.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5" width="6.625" style="1" customWidth="1"/>
    <col min="13586" max="13586" width="7.25" style="1" customWidth="1"/>
    <col min="13587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6.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1" width="6.625" style="1" customWidth="1"/>
    <col min="13842" max="13842" width="7.25" style="1" customWidth="1"/>
    <col min="13843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6.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097" width="6.625" style="1" customWidth="1"/>
    <col min="14098" max="14098" width="7.25" style="1" customWidth="1"/>
    <col min="14099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6.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3" width="6.625" style="1" customWidth="1"/>
    <col min="14354" max="14354" width="7.25" style="1" customWidth="1"/>
    <col min="14355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6.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09" width="6.625" style="1" customWidth="1"/>
    <col min="14610" max="14610" width="7.25" style="1" customWidth="1"/>
    <col min="14611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6.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5" width="6.625" style="1" customWidth="1"/>
    <col min="14866" max="14866" width="7.25" style="1" customWidth="1"/>
    <col min="14867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6.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1" width="6.625" style="1" customWidth="1"/>
    <col min="15122" max="15122" width="7.25" style="1" customWidth="1"/>
    <col min="15123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6.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77" width="6.625" style="1" customWidth="1"/>
    <col min="15378" max="15378" width="7.25" style="1" customWidth="1"/>
    <col min="15379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6.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3" width="6.625" style="1" customWidth="1"/>
    <col min="15634" max="15634" width="7.25" style="1" customWidth="1"/>
    <col min="15635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6.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89" width="6.625" style="1" customWidth="1"/>
    <col min="15890" max="15890" width="7.25" style="1" customWidth="1"/>
    <col min="15891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6.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5" width="6.625" style="1" customWidth="1"/>
    <col min="16146" max="16146" width="7.25" style="1" customWidth="1"/>
    <col min="16147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6.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9">
        <v>42125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f>SUM(C98,J98,Q49,Q98,C147,J147,Q147,C196,J196,Q196)</f>
        <v>122395</v>
      </c>
      <c r="R1" s="3">
        <f>SUM(D98,K98,R49,R98,D147,K147,R147,D196,K196,R196)</f>
        <v>280285</v>
      </c>
      <c r="S1" s="3">
        <f>SUM(E98,L98,S49,S98,E147,L147,S147,E196,L196,S196)</f>
        <v>144094</v>
      </c>
      <c r="T1" s="4">
        <f>SUM(F98,M98,T49,T98,F147,M147,T147,F196,M196,T196)</f>
        <v>136191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409</v>
      </c>
      <c r="C3" s="11">
        <v>210</v>
      </c>
      <c r="D3" s="11">
        <v>553</v>
      </c>
      <c r="E3" s="11">
        <v>279</v>
      </c>
      <c r="F3" s="12">
        <v>274</v>
      </c>
      <c r="H3" s="9">
        <v>7900</v>
      </c>
      <c r="I3" s="10" t="s">
        <v>410</v>
      </c>
      <c r="J3" s="11">
        <v>822</v>
      </c>
      <c r="K3" s="11">
        <v>1683</v>
      </c>
      <c r="L3" s="11">
        <v>841</v>
      </c>
      <c r="M3" s="12">
        <v>842</v>
      </c>
      <c r="O3" s="9">
        <v>30101</v>
      </c>
      <c r="P3" s="10" t="s">
        <v>411</v>
      </c>
      <c r="Q3" s="11">
        <v>296</v>
      </c>
      <c r="R3" s="11">
        <v>685</v>
      </c>
      <c r="S3" s="11">
        <v>345</v>
      </c>
      <c r="T3" s="12">
        <v>340</v>
      </c>
    </row>
    <row r="4" spans="1:22" x14ac:dyDescent="0.15">
      <c r="A4" s="9">
        <v>1656</v>
      </c>
      <c r="B4" s="10" t="s">
        <v>412</v>
      </c>
      <c r="C4" s="11">
        <v>109</v>
      </c>
      <c r="D4" s="11">
        <v>397</v>
      </c>
      <c r="E4" s="11">
        <v>205</v>
      </c>
      <c r="F4" s="12">
        <v>192</v>
      </c>
      <c r="H4" s="9">
        <v>8000</v>
      </c>
      <c r="I4" s="10" t="s">
        <v>413</v>
      </c>
      <c r="J4" s="11">
        <v>7696</v>
      </c>
      <c r="K4" s="11">
        <v>16697</v>
      </c>
      <c r="L4" s="11">
        <v>8783</v>
      </c>
      <c r="M4" s="12">
        <v>7914</v>
      </c>
      <c r="O4" s="9">
        <v>30102</v>
      </c>
      <c r="P4" s="10" t="s">
        <v>414</v>
      </c>
      <c r="Q4" s="11">
        <v>334</v>
      </c>
      <c r="R4" s="11">
        <v>792</v>
      </c>
      <c r="S4" s="11">
        <v>412</v>
      </c>
      <c r="T4" s="12">
        <v>380</v>
      </c>
    </row>
    <row r="5" spans="1:22" x14ac:dyDescent="0.15">
      <c r="A5" s="9">
        <v>1657</v>
      </c>
      <c r="B5" s="10" t="s">
        <v>415</v>
      </c>
      <c r="C5" s="11">
        <v>354</v>
      </c>
      <c r="D5" s="11">
        <v>866</v>
      </c>
      <c r="E5" s="11">
        <v>464</v>
      </c>
      <c r="F5" s="12">
        <v>402</v>
      </c>
      <c r="H5" s="9">
        <v>8051</v>
      </c>
      <c r="I5" s="10" t="s">
        <v>416</v>
      </c>
      <c r="J5" s="11">
        <v>314</v>
      </c>
      <c r="K5" s="11">
        <v>553</v>
      </c>
      <c r="L5" s="11">
        <v>295</v>
      </c>
      <c r="M5" s="12">
        <v>258</v>
      </c>
      <c r="O5" s="9">
        <v>30103</v>
      </c>
      <c r="P5" s="10" t="s">
        <v>417</v>
      </c>
      <c r="Q5" s="11">
        <v>262</v>
      </c>
      <c r="R5" s="11">
        <v>537</v>
      </c>
      <c r="S5" s="11">
        <v>295</v>
      </c>
      <c r="T5" s="12">
        <v>242</v>
      </c>
    </row>
    <row r="6" spans="1:22" x14ac:dyDescent="0.15">
      <c r="A6" s="9">
        <v>4300</v>
      </c>
      <c r="B6" s="10" t="s">
        <v>418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419</v>
      </c>
      <c r="J6" s="11">
        <v>467</v>
      </c>
      <c r="K6" s="11">
        <v>813</v>
      </c>
      <c r="L6" s="11">
        <v>436</v>
      </c>
      <c r="M6" s="12">
        <v>377</v>
      </c>
      <c r="O6" s="9">
        <v>30104</v>
      </c>
      <c r="P6" s="10" t="s">
        <v>420</v>
      </c>
      <c r="Q6" s="11">
        <v>241</v>
      </c>
      <c r="R6" s="11">
        <v>556</v>
      </c>
      <c r="S6" s="11">
        <v>286</v>
      </c>
      <c r="T6" s="12">
        <v>270</v>
      </c>
    </row>
    <row r="7" spans="1:22" x14ac:dyDescent="0.15">
      <c r="A7" s="9">
        <v>4400</v>
      </c>
      <c r="B7" s="10" t="s">
        <v>421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422</v>
      </c>
      <c r="J7" s="11">
        <v>393</v>
      </c>
      <c r="K7" s="11">
        <v>743</v>
      </c>
      <c r="L7" s="11">
        <v>402</v>
      </c>
      <c r="M7" s="12">
        <v>341</v>
      </c>
      <c r="O7" s="9">
        <v>30105</v>
      </c>
      <c r="P7" s="10" t="s">
        <v>423</v>
      </c>
      <c r="Q7" s="11">
        <v>254</v>
      </c>
      <c r="R7" s="11">
        <v>669</v>
      </c>
      <c r="S7" s="11">
        <v>358</v>
      </c>
      <c r="T7" s="12">
        <v>311</v>
      </c>
    </row>
    <row r="8" spans="1:22" x14ac:dyDescent="0.15">
      <c r="A8" s="9">
        <v>4600</v>
      </c>
      <c r="B8" s="10" t="s">
        <v>424</v>
      </c>
      <c r="C8" s="11">
        <v>1254</v>
      </c>
      <c r="D8" s="11">
        <v>2707</v>
      </c>
      <c r="E8" s="11">
        <v>1448</v>
      </c>
      <c r="F8" s="12">
        <v>1259</v>
      </c>
      <c r="H8" s="9">
        <v>8062</v>
      </c>
      <c r="I8" s="10" t="s">
        <v>425</v>
      </c>
      <c r="J8" s="11">
        <v>267</v>
      </c>
      <c r="K8" s="11">
        <v>555</v>
      </c>
      <c r="L8" s="11">
        <v>284</v>
      </c>
      <c r="M8" s="12">
        <v>271</v>
      </c>
      <c r="O8" s="9">
        <v>30106</v>
      </c>
      <c r="P8" s="10" t="s">
        <v>426</v>
      </c>
      <c r="Q8" s="11">
        <v>228</v>
      </c>
      <c r="R8" s="11">
        <v>580</v>
      </c>
      <c r="S8" s="11">
        <v>268</v>
      </c>
      <c r="T8" s="12">
        <v>312</v>
      </c>
    </row>
    <row r="9" spans="1:22" x14ac:dyDescent="0.15">
      <c r="A9" s="9">
        <v>4651</v>
      </c>
      <c r="B9" s="10" t="s">
        <v>427</v>
      </c>
      <c r="C9" s="11">
        <v>141</v>
      </c>
      <c r="D9" s="11">
        <v>299</v>
      </c>
      <c r="E9" s="11">
        <v>163</v>
      </c>
      <c r="F9" s="12">
        <v>136</v>
      </c>
      <c r="H9" s="9">
        <v>8063</v>
      </c>
      <c r="I9" s="10" t="s">
        <v>428</v>
      </c>
      <c r="J9" s="11">
        <v>74</v>
      </c>
      <c r="K9" s="11">
        <v>152</v>
      </c>
      <c r="L9" s="11">
        <v>80</v>
      </c>
      <c r="M9" s="12">
        <v>72</v>
      </c>
      <c r="O9" s="9">
        <v>30107</v>
      </c>
      <c r="P9" s="10" t="s">
        <v>429</v>
      </c>
      <c r="Q9" s="11">
        <v>327</v>
      </c>
      <c r="R9" s="11">
        <v>759</v>
      </c>
      <c r="S9" s="11">
        <v>388</v>
      </c>
      <c r="T9" s="12">
        <v>371</v>
      </c>
    </row>
    <row r="10" spans="1:22" x14ac:dyDescent="0.15">
      <c r="A10" s="9">
        <v>4652</v>
      </c>
      <c r="B10" s="10" t="s">
        <v>430</v>
      </c>
      <c r="C10" s="11">
        <v>84</v>
      </c>
      <c r="D10" s="11">
        <v>168</v>
      </c>
      <c r="E10" s="11">
        <v>94</v>
      </c>
      <c r="F10" s="12">
        <v>74</v>
      </c>
      <c r="H10" s="9">
        <v>8101</v>
      </c>
      <c r="I10" s="10" t="s">
        <v>431</v>
      </c>
      <c r="J10" s="11">
        <v>642</v>
      </c>
      <c r="K10" s="11">
        <v>1191</v>
      </c>
      <c r="L10" s="11">
        <v>641</v>
      </c>
      <c r="M10" s="12">
        <v>550</v>
      </c>
      <c r="O10" s="9">
        <v>30201</v>
      </c>
      <c r="P10" s="10" t="s">
        <v>432</v>
      </c>
      <c r="Q10" s="11">
        <v>333</v>
      </c>
      <c r="R10" s="11">
        <v>692</v>
      </c>
      <c r="S10" s="11">
        <v>369</v>
      </c>
      <c r="T10" s="12">
        <v>323</v>
      </c>
    </row>
    <row r="11" spans="1:22" x14ac:dyDescent="0.15">
      <c r="A11" s="9">
        <v>4653</v>
      </c>
      <c r="B11" s="10" t="s">
        <v>433</v>
      </c>
      <c r="C11" s="11">
        <v>184</v>
      </c>
      <c r="D11" s="11">
        <v>225</v>
      </c>
      <c r="E11" s="11">
        <v>148</v>
      </c>
      <c r="F11" s="12">
        <v>77</v>
      </c>
      <c r="H11" s="9">
        <v>8102</v>
      </c>
      <c r="I11" s="10" t="s">
        <v>434</v>
      </c>
      <c r="J11" s="11">
        <v>380</v>
      </c>
      <c r="K11" s="11">
        <v>865</v>
      </c>
      <c r="L11" s="11">
        <v>449</v>
      </c>
      <c r="M11" s="12">
        <v>416</v>
      </c>
      <c r="O11" s="9">
        <v>30202</v>
      </c>
      <c r="P11" s="10" t="s">
        <v>435</v>
      </c>
      <c r="Q11" s="11">
        <v>188</v>
      </c>
      <c r="R11" s="11">
        <v>457</v>
      </c>
      <c r="S11" s="11">
        <v>219</v>
      </c>
      <c r="T11" s="12">
        <v>238</v>
      </c>
    </row>
    <row r="12" spans="1:22" x14ac:dyDescent="0.15">
      <c r="A12" s="9">
        <v>4702</v>
      </c>
      <c r="B12" s="10" t="s">
        <v>436</v>
      </c>
      <c r="C12" s="11">
        <v>4</v>
      </c>
      <c r="D12" s="11">
        <v>9</v>
      </c>
      <c r="E12" s="11">
        <v>4</v>
      </c>
      <c r="F12" s="12">
        <v>5</v>
      </c>
      <c r="H12" s="9">
        <v>8103</v>
      </c>
      <c r="I12" s="10" t="s">
        <v>437</v>
      </c>
      <c r="J12" s="11">
        <v>537</v>
      </c>
      <c r="K12" s="11">
        <v>1097</v>
      </c>
      <c r="L12" s="11">
        <v>596</v>
      </c>
      <c r="M12" s="12">
        <v>501</v>
      </c>
      <c r="O12" s="9">
        <v>30203</v>
      </c>
      <c r="P12" s="10" t="s">
        <v>438</v>
      </c>
      <c r="Q12" s="11">
        <v>197</v>
      </c>
      <c r="R12" s="11">
        <v>500</v>
      </c>
      <c r="S12" s="11">
        <v>249</v>
      </c>
      <c r="T12" s="12">
        <v>251</v>
      </c>
    </row>
    <row r="13" spans="1:22" x14ac:dyDescent="0.15">
      <c r="A13" s="9">
        <v>4703</v>
      </c>
      <c r="B13" s="10" t="s">
        <v>439</v>
      </c>
      <c r="C13" s="11">
        <v>20</v>
      </c>
      <c r="D13" s="11">
        <v>37</v>
      </c>
      <c r="E13" s="11">
        <v>22</v>
      </c>
      <c r="F13" s="12">
        <v>15</v>
      </c>
      <c r="H13" s="9">
        <v>8111</v>
      </c>
      <c r="I13" s="10" t="s">
        <v>440</v>
      </c>
      <c r="J13" s="11">
        <v>136</v>
      </c>
      <c r="K13" s="11">
        <v>245</v>
      </c>
      <c r="L13" s="11">
        <v>143</v>
      </c>
      <c r="M13" s="12">
        <v>102</v>
      </c>
      <c r="O13" s="9">
        <v>30204</v>
      </c>
      <c r="P13" s="10" t="s">
        <v>441</v>
      </c>
      <c r="Q13" s="11">
        <v>160</v>
      </c>
      <c r="R13" s="11">
        <v>377</v>
      </c>
      <c r="S13" s="11">
        <v>199</v>
      </c>
      <c r="T13" s="12">
        <v>178</v>
      </c>
    </row>
    <row r="14" spans="1:22" x14ac:dyDescent="0.15">
      <c r="A14" s="9">
        <v>4704</v>
      </c>
      <c r="B14" s="10" t="s">
        <v>442</v>
      </c>
      <c r="C14" s="11">
        <v>44</v>
      </c>
      <c r="D14" s="11">
        <v>87</v>
      </c>
      <c r="E14" s="11">
        <v>50</v>
      </c>
      <c r="F14" s="12">
        <v>37</v>
      </c>
      <c r="H14" s="9">
        <v>8112</v>
      </c>
      <c r="I14" s="10" t="s">
        <v>443</v>
      </c>
      <c r="J14" s="11">
        <v>69</v>
      </c>
      <c r="K14" s="11">
        <v>149</v>
      </c>
      <c r="L14" s="11">
        <v>69</v>
      </c>
      <c r="M14" s="12">
        <v>80</v>
      </c>
      <c r="O14" s="9">
        <v>30205</v>
      </c>
      <c r="P14" s="10" t="s">
        <v>444</v>
      </c>
      <c r="Q14" s="11">
        <v>204</v>
      </c>
      <c r="R14" s="11">
        <v>437</v>
      </c>
      <c r="S14" s="11">
        <v>222</v>
      </c>
      <c r="T14" s="12">
        <v>215</v>
      </c>
    </row>
    <row r="15" spans="1:22" x14ac:dyDescent="0.15">
      <c r="A15" s="9">
        <v>4900</v>
      </c>
      <c r="B15" s="10" t="s">
        <v>445</v>
      </c>
      <c r="C15" s="11">
        <v>394</v>
      </c>
      <c r="D15" s="11">
        <v>894</v>
      </c>
      <c r="E15" s="11">
        <v>482</v>
      </c>
      <c r="F15" s="12">
        <v>412</v>
      </c>
      <c r="H15" s="9">
        <v>8131</v>
      </c>
      <c r="I15" s="10" t="s">
        <v>446</v>
      </c>
      <c r="J15" s="11">
        <v>177</v>
      </c>
      <c r="K15" s="11">
        <v>366</v>
      </c>
      <c r="L15" s="11">
        <v>191</v>
      </c>
      <c r="M15" s="12">
        <v>175</v>
      </c>
      <c r="O15" s="9">
        <v>30301</v>
      </c>
      <c r="P15" s="10" t="s">
        <v>447</v>
      </c>
      <c r="Q15" s="11">
        <v>341</v>
      </c>
      <c r="R15" s="11">
        <v>731</v>
      </c>
      <c r="S15" s="11">
        <v>378</v>
      </c>
      <c r="T15" s="12">
        <v>353</v>
      </c>
    </row>
    <row r="16" spans="1:22" x14ac:dyDescent="0.15">
      <c r="A16" s="9">
        <v>4951</v>
      </c>
      <c r="B16" s="10" t="s">
        <v>448</v>
      </c>
      <c r="C16" s="11">
        <v>217</v>
      </c>
      <c r="D16" s="11">
        <v>571</v>
      </c>
      <c r="E16" s="11">
        <v>310</v>
      </c>
      <c r="F16" s="12">
        <v>261</v>
      </c>
      <c r="H16" s="9">
        <v>8132</v>
      </c>
      <c r="I16" s="10" t="s">
        <v>449</v>
      </c>
      <c r="J16" s="11">
        <v>494</v>
      </c>
      <c r="K16" s="11">
        <v>1102</v>
      </c>
      <c r="L16" s="11">
        <v>586</v>
      </c>
      <c r="M16" s="12">
        <v>516</v>
      </c>
      <c r="O16" s="9">
        <v>30302</v>
      </c>
      <c r="P16" s="10" t="s">
        <v>450</v>
      </c>
      <c r="Q16" s="11">
        <v>368</v>
      </c>
      <c r="R16" s="11">
        <v>873</v>
      </c>
      <c r="S16" s="11">
        <v>457</v>
      </c>
      <c r="T16" s="12">
        <v>416</v>
      </c>
    </row>
    <row r="17" spans="1:20" x14ac:dyDescent="0.15">
      <c r="A17" s="9">
        <v>4952</v>
      </c>
      <c r="B17" s="10" t="s">
        <v>451</v>
      </c>
      <c r="C17" s="11">
        <v>387</v>
      </c>
      <c r="D17" s="11">
        <v>1042</v>
      </c>
      <c r="E17" s="11">
        <v>556</v>
      </c>
      <c r="F17" s="12">
        <v>486</v>
      </c>
      <c r="H17" s="9">
        <v>8133</v>
      </c>
      <c r="I17" s="10" t="s">
        <v>452</v>
      </c>
      <c r="J17" s="11">
        <v>233</v>
      </c>
      <c r="K17" s="11">
        <v>577</v>
      </c>
      <c r="L17" s="11">
        <v>320</v>
      </c>
      <c r="M17" s="12">
        <v>257</v>
      </c>
      <c r="O17" s="9">
        <v>30401</v>
      </c>
      <c r="P17" s="10" t="s">
        <v>453</v>
      </c>
      <c r="Q17" s="11">
        <v>174</v>
      </c>
      <c r="R17" s="11">
        <v>424</v>
      </c>
      <c r="S17" s="11">
        <v>202</v>
      </c>
      <c r="T17" s="12">
        <v>222</v>
      </c>
    </row>
    <row r="18" spans="1:20" x14ac:dyDescent="0.15">
      <c r="A18" s="9">
        <v>5001</v>
      </c>
      <c r="B18" s="10" t="s">
        <v>454</v>
      </c>
      <c r="C18" s="11">
        <v>1</v>
      </c>
      <c r="D18" s="11">
        <v>1</v>
      </c>
      <c r="E18" s="11">
        <v>1</v>
      </c>
      <c r="F18" s="12">
        <v>0</v>
      </c>
      <c r="H18" s="9">
        <v>8134</v>
      </c>
      <c r="I18" s="10" t="s">
        <v>455</v>
      </c>
      <c r="J18" s="11">
        <v>622</v>
      </c>
      <c r="K18" s="11">
        <v>1483</v>
      </c>
      <c r="L18" s="11">
        <v>773</v>
      </c>
      <c r="M18" s="12">
        <v>710</v>
      </c>
      <c r="O18" s="9">
        <v>30402</v>
      </c>
      <c r="P18" s="10" t="s">
        <v>456</v>
      </c>
      <c r="Q18" s="11">
        <v>171</v>
      </c>
      <c r="R18" s="11">
        <v>427</v>
      </c>
      <c r="S18" s="11">
        <v>217</v>
      </c>
      <c r="T18" s="12">
        <v>210</v>
      </c>
    </row>
    <row r="19" spans="1:20" x14ac:dyDescent="0.15">
      <c r="A19" s="9">
        <v>5200</v>
      </c>
      <c r="B19" s="10" t="s">
        <v>457</v>
      </c>
      <c r="C19" s="11">
        <v>72</v>
      </c>
      <c r="D19" s="11">
        <v>142</v>
      </c>
      <c r="E19" s="11">
        <v>74</v>
      </c>
      <c r="F19" s="12">
        <v>68</v>
      </c>
      <c r="H19" s="9">
        <v>8135</v>
      </c>
      <c r="I19" s="10" t="s">
        <v>458</v>
      </c>
      <c r="J19" s="11">
        <v>341</v>
      </c>
      <c r="K19" s="11">
        <v>783</v>
      </c>
      <c r="L19" s="11">
        <v>429</v>
      </c>
      <c r="M19" s="12">
        <v>354</v>
      </c>
      <c r="O19" s="9">
        <v>30403</v>
      </c>
      <c r="P19" s="10" t="s">
        <v>459</v>
      </c>
      <c r="Q19" s="11">
        <v>190</v>
      </c>
      <c r="R19" s="11">
        <v>441</v>
      </c>
      <c r="S19" s="11">
        <v>205</v>
      </c>
      <c r="T19" s="12">
        <v>236</v>
      </c>
    </row>
    <row r="20" spans="1:20" x14ac:dyDescent="0.15">
      <c r="A20" s="9">
        <v>5251</v>
      </c>
      <c r="B20" s="10" t="s">
        <v>460</v>
      </c>
      <c r="C20" s="11">
        <v>477</v>
      </c>
      <c r="D20" s="11">
        <v>1126</v>
      </c>
      <c r="E20" s="11">
        <v>607</v>
      </c>
      <c r="F20" s="12">
        <v>519</v>
      </c>
      <c r="H20" s="9">
        <v>8136</v>
      </c>
      <c r="I20" s="10" t="s">
        <v>461</v>
      </c>
      <c r="J20" s="11">
        <v>315</v>
      </c>
      <c r="K20" s="11">
        <v>814</v>
      </c>
      <c r="L20" s="11">
        <v>403</v>
      </c>
      <c r="M20" s="12">
        <v>411</v>
      </c>
      <c r="O20" s="9">
        <v>30404</v>
      </c>
      <c r="P20" s="10" t="s">
        <v>462</v>
      </c>
      <c r="Q20" s="11">
        <v>211</v>
      </c>
      <c r="R20" s="11">
        <v>422</v>
      </c>
      <c r="S20" s="11">
        <v>207</v>
      </c>
      <c r="T20" s="12">
        <v>215</v>
      </c>
    </row>
    <row r="21" spans="1:20" x14ac:dyDescent="0.15">
      <c r="A21" s="9">
        <v>5252</v>
      </c>
      <c r="B21" s="10" t="s">
        <v>463</v>
      </c>
      <c r="C21" s="11">
        <v>134</v>
      </c>
      <c r="D21" s="11">
        <v>324</v>
      </c>
      <c r="E21" s="11">
        <v>170</v>
      </c>
      <c r="F21" s="12">
        <v>154</v>
      </c>
      <c r="H21" s="9">
        <v>8137</v>
      </c>
      <c r="I21" s="10" t="s">
        <v>464</v>
      </c>
      <c r="J21" s="11">
        <v>286</v>
      </c>
      <c r="K21" s="11">
        <v>667</v>
      </c>
      <c r="L21" s="11">
        <v>355</v>
      </c>
      <c r="M21" s="12">
        <v>312</v>
      </c>
      <c r="O21" s="9">
        <v>30405</v>
      </c>
      <c r="P21" s="10" t="s">
        <v>465</v>
      </c>
      <c r="Q21" s="11">
        <v>232</v>
      </c>
      <c r="R21" s="11">
        <v>541</v>
      </c>
      <c r="S21" s="11">
        <v>268</v>
      </c>
      <c r="T21" s="12">
        <v>273</v>
      </c>
    </row>
    <row r="22" spans="1:20" x14ac:dyDescent="0.15">
      <c r="A22" s="9">
        <v>5301</v>
      </c>
      <c r="B22" s="10" t="s">
        <v>466</v>
      </c>
      <c r="C22" s="11">
        <v>52</v>
      </c>
      <c r="D22" s="11">
        <v>123</v>
      </c>
      <c r="E22" s="11">
        <v>66</v>
      </c>
      <c r="F22" s="12">
        <v>57</v>
      </c>
      <c r="H22" s="9">
        <v>8151</v>
      </c>
      <c r="I22" s="10" t="s">
        <v>467</v>
      </c>
      <c r="J22" s="11">
        <v>32</v>
      </c>
      <c r="K22" s="11">
        <v>48</v>
      </c>
      <c r="L22" s="11">
        <v>28</v>
      </c>
      <c r="M22" s="12">
        <v>20</v>
      </c>
      <c r="O22" s="9">
        <v>30501</v>
      </c>
      <c r="P22" s="10" t="s">
        <v>468</v>
      </c>
      <c r="Q22" s="11">
        <v>271</v>
      </c>
      <c r="R22" s="11">
        <v>658</v>
      </c>
      <c r="S22" s="11">
        <v>329</v>
      </c>
      <c r="T22" s="12">
        <v>329</v>
      </c>
    </row>
    <row r="23" spans="1:20" x14ac:dyDescent="0.15">
      <c r="A23" s="9">
        <v>5500</v>
      </c>
      <c r="B23" s="10" t="s">
        <v>469</v>
      </c>
      <c r="C23" s="11">
        <v>554</v>
      </c>
      <c r="D23" s="11">
        <v>1130</v>
      </c>
      <c r="E23" s="11">
        <v>614</v>
      </c>
      <c r="F23" s="12">
        <v>516</v>
      </c>
      <c r="H23" s="9">
        <v>8153</v>
      </c>
      <c r="I23" s="10" t="s">
        <v>470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471</v>
      </c>
      <c r="Q23" s="11">
        <v>274</v>
      </c>
      <c r="R23" s="11">
        <v>636</v>
      </c>
      <c r="S23" s="11">
        <v>323</v>
      </c>
      <c r="T23" s="12">
        <v>313</v>
      </c>
    </row>
    <row r="24" spans="1:20" x14ac:dyDescent="0.15">
      <c r="A24" s="9">
        <v>5601</v>
      </c>
      <c r="B24" s="10" t="s">
        <v>472</v>
      </c>
      <c r="C24" s="11">
        <v>23</v>
      </c>
      <c r="D24" s="11">
        <v>37</v>
      </c>
      <c r="E24" s="11">
        <v>27</v>
      </c>
      <c r="F24" s="12">
        <v>10</v>
      </c>
      <c r="H24" s="9">
        <v>8154</v>
      </c>
      <c r="I24" s="10" t="s">
        <v>473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474</v>
      </c>
      <c r="Q24" s="11">
        <v>216</v>
      </c>
      <c r="R24" s="11">
        <v>513</v>
      </c>
      <c r="S24" s="11">
        <v>256</v>
      </c>
      <c r="T24" s="12">
        <v>257</v>
      </c>
    </row>
    <row r="25" spans="1:20" x14ac:dyDescent="0.15">
      <c r="A25" s="9">
        <v>5602</v>
      </c>
      <c r="B25" s="10" t="s">
        <v>475</v>
      </c>
      <c r="C25" s="11">
        <v>38</v>
      </c>
      <c r="D25" s="11">
        <v>68</v>
      </c>
      <c r="E25" s="11">
        <v>43</v>
      </c>
      <c r="F25" s="12">
        <v>25</v>
      </c>
      <c r="H25" s="9">
        <v>8200</v>
      </c>
      <c r="I25" s="10" t="s">
        <v>476</v>
      </c>
      <c r="J25" s="11">
        <v>16</v>
      </c>
      <c r="K25" s="11">
        <v>36</v>
      </c>
      <c r="L25" s="11">
        <v>18</v>
      </c>
      <c r="M25" s="12">
        <v>18</v>
      </c>
      <c r="O25" s="9">
        <v>30504</v>
      </c>
      <c r="P25" s="10" t="s">
        <v>477</v>
      </c>
      <c r="Q25" s="11">
        <v>467</v>
      </c>
      <c r="R25" s="11">
        <v>1107</v>
      </c>
      <c r="S25" s="11">
        <v>566</v>
      </c>
      <c r="T25" s="12">
        <v>541</v>
      </c>
    </row>
    <row r="26" spans="1:20" x14ac:dyDescent="0.15">
      <c r="A26" s="9">
        <v>5603</v>
      </c>
      <c r="B26" s="10" t="s">
        <v>478</v>
      </c>
      <c r="C26" s="11">
        <v>2</v>
      </c>
      <c r="D26" s="11">
        <v>2</v>
      </c>
      <c r="E26" s="11">
        <v>2</v>
      </c>
      <c r="F26" s="12">
        <v>0</v>
      </c>
      <c r="H26" s="9">
        <v>8251</v>
      </c>
      <c r="I26" s="10" t="s">
        <v>479</v>
      </c>
      <c r="J26" s="11">
        <v>692</v>
      </c>
      <c r="K26" s="11">
        <v>1482</v>
      </c>
      <c r="L26" s="11">
        <v>788</v>
      </c>
      <c r="M26" s="12">
        <v>694</v>
      </c>
      <c r="O26" s="9">
        <v>30505</v>
      </c>
      <c r="P26" s="10" t="s">
        <v>480</v>
      </c>
      <c r="Q26" s="11">
        <v>255</v>
      </c>
      <c r="R26" s="11">
        <v>602</v>
      </c>
      <c r="S26" s="11">
        <v>298</v>
      </c>
      <c r="T26" s="12">
        <v>304</v>
      </c>
    </row>
    <row r="27" spans="1:20" x14ac:dyDescent="0.15">
      <c r="A27" s="9">
        <v>5800</v>
      </c>
      <c r="B27" s="10" t="s">
        <v>481</v>
      </c>
      <c r="C27" s="11">
        <v>315</v>
      </c>
      <c r="D27" s="11">
        <v>678</v>
      </c>
      <c r="E27" s="11">
        <v>371</v>
      </c>
      <c r="F27" s="12">
        <v>307</v>
      </c>
      <c r="H27" s="9">
        <v>8252</v>
      </c>
      <c r="I27" s="10" t="s">
        <v>482</v>
      </c>
      <c r="J27" s="11">
        <v>439</v>
      </c>
      <c r="K27" s="11">
        <v>866</v>
      </c>
      <c r="L27" s="11">
        <v>467</v>
      </c>
      <c r="M27" s="12">
        <v>399</v>
      </c>
      <c r="O27" s="9">
        <v>30601</v>
      </c>
      <c r="P27" s="10" t="s">
        <v>483</v>
      </c>
      <c r="Q27" s="11">
        <v>209</v>
      </c>
      <c r="R27" s="11">
        <v>534</v>
      </c>
      <c r="S27" s="11">
        <v>270</v>
      </c>
      <c r="T27" s="12">
        <v>264</v>
      </c>
    </row>
    <row r="28" spans="1:20" x14ac:dyDescent="0.15">
      <c r="A28" s="9">
        <v>5901</v>
      </c>
      <c r="B28" s="10" t="s">
        <v>484</v>
      </c>
      <c r="C28" s="11">
        <v>8</v>
      </c>
      <c r="D28" s="11">
        <v>14</v>
      </c>
      <c r="E28" s="11">
        <v>8</v>
      </c>
      <c r="F28" s="12">
        <v>6</v>
      </c>
      <c r="H28" s="9">
        <v>8253</v>
      </c>
      <c r="I28" s="10" t="s">
        <v>485</v>
      </c>
      <c r="J28" s="11">
        <v>505</v>
      </c>
      <c r="K28" s="11">
        <v>1063</v>
      </c>
      <c r="L28" s="11">
        <v>589</v>
      </c>
      <c r="M28" s="12">
        <v>474</v>
      </c>
      <c r="O28" s="9">
        <v>30602</v>
      </c>
      <c r="P28" s="10" t="s">
        <v>486</v>
      </c>
      <c r="Q28" s="11">
        <v>160</v>
      </c>
      <c r="R28" s="11">
        <v>450</v>
      </c>
      <c r="S28" s="11">
        <v>228</v>
      </c>
      <c r="T28" s="12">
        <v>222</v>
      </c>
    </row>
    <row r="29" spans="1:20" x14ac:dyDescent="0.15">
      <c r="A29" s="9">
        <v>6000</v>
      </c>
      <c r="B29" s="10" t="s">
        <v>487</v>
      </c>
      <c r="C29" s="11">
        <v>962</v>
      </c>
      <c r="D29" s="11">
        <v>2173</v>
      </c>
      <c r="E29" s="11">
        <v>1135</v>
      </c>
      <c r="F29" s="12">
        <v>1038</v>
      </c>
      <c r="H29" s="9">
        <v>8254</v>
      </c>
      <c r="I29" s="10" t="s">
        <v>488</v>
      </c>
      <c r="J29" s="11">
        <v>406</v>
      </c>
      <c r="K29" s="11">
        <v>797</v>
      </c>
      <c r="L29" s="11">
        <v>449</v>
      </c>
      <c r="M29" s="12">
        <v>348</v>
      </c>
      <c r="O29" s="9">
        <v>30701</v>
      </c>
      <c r="P29" s="10" t="s">
        <v>489</v>
      </c>
      <c r="Q29" s="11">
        <v>304</v>
      </c>
      <c r="R29" s="11">
        <v>663</v>
      </c>
      <c r="S29" s="11">
        <v>342</v>
      </c>
      <c r="T29" s="12">
        <v>321</v>
      </c>
    </row>
    <row r="30" spans="1:20" x14ac:dyDescent="0.15">
      <c r="A30" s="9">
        <v>6100</v>
      </c>
      <c r="B30" s="10" t="s">
        <v>490</v>
      </c>
      <c r="C30" s="11">
        <v>1439</v>
      </c>
      <c r="D30" s="11">
        <v>3161</v>
      </c>
      <c r="E30" s="11">
        <v>1695</v>
      </c>
      <c r="F30" s="12">
        <v>1466</v>
      </c>
      <c r="H30" s="9">
        <v>8255</v>
      </c>
      <c r="I30" s="10" t="s">
        <v>491</v>
      </c>
      <c r="J30" s="11">
        <v>853</v>
      </c>
      <c r="K30" s="11">
        <v>1770</v>
      </c>
      <c r="L30" s="11">
        <v>919</v>
      </c>
      <c r="M30" s="12">
        <v>851</v>
      </c>
      <c r="O30" s="9">
        <v>30702</v>
      </c>
      <c r="P30" s="10" t="s">
        <v>492</v>
      </c>
      <c r="Q30" s="11">
        <v>198</v>
      </c>
      <c r="R30" s="11">
        <v>461</v>
      </c>
      <c r="S30" s="11">
        <v>236</v>
      </c>
      <c r="T30" s="12">
        <v>225</v>
      </c>
    </row>
    <row r="31" spans="1:20" x14ac:dyDescent="0.15">
      <c r="A31" s="9">
        <v>6200</v>
      </c>
      <c r="B31" s="10" t="s">
        <v>493</v>
      </c>
      <c r="C31" s="11">
        <v>120</v>
      </c>
      <c r="D31" s="11">
        <v>302</v>
      </c>
      <c r="E31" s="11">
        <v>148</v>
      </c>
      <c r="F31" s="12">
        <v>154</v>
      </c>
      <c r="H31" s="9">
        <v>8301</v>
      </c>
      <c r="I31" s="10" t="s">
        <v>494</v>
      </c>
      <c r="J31" s="11">
        <v>268</v>
      </c>
      <c r="K31" s="11">
        <v>407</v>
      </c>
      <c r="L31" s="11">
        <v>251</v>
      </c>
      <c r="M31" s="12">
        <v>156</v>
      </c>
      <c r="O31" s="9">
        <v>30703</v>
      </c>
      <c r="P31" s="10" t="s">
        <v>495</v>
      </c>
      <c r="Q31" s="11">
        <v>208</v>
      </c>
      <c r="R31" s="11">
        <v>508</v>
      </c>
      <c r="S31" s="11">
        <v>256</v>
      </c>
      <c r="T31" s="12">
        <v>252</v>
      </c>
    </row>
    <row r="32" spans="1:20" x14ac:dyDescent="0.15">
      <c r="A32" s="9">
        <v>6300</v>
      </c>
      <c r="B32" s="10" t="s">
        <v>496</v>
      </c>
      <c r="C32" s="11">
        <v>274</v>
      </c>
      <c r="D32" s="11">
        <v>671</v>
      </c>
      <c r="E32" s="11">
        <v>342</v>
      </c>
      <c r="F32" s="12">
        <v>329</v>
      </c>
      <c r="H32" s="9">
        <v>8302</v>
      </c>
      <c r="I32" s="10" t="s">
        <v>497</v>
      </c>
      <c r="J32" s="11">
        <v>218</v>
      </c>
      <c r="K32" s="11">
        <v>443</v>
      </c>
      <c r="L32" s="11">
        <v>249</v>
      </c>
      <c r="M32" s="12">
        <v>194</v>
      </c>
      <c r="O32" s="9">
        <v>30801</v>
      </c>
      <c r="P32" s="10" t="s">
        <v>498</v>
      </c>
      <c r="Q32" s="11">
        <v>305</v>
      </c>
      <c r="R32" s="11">
        <v>833</v>
      </c>
      <c r="S32" s="11">
        <v>415</v>
      </c>
      <c r="T32" s="12">
        <v>418</v>
      </c>
    </row>
    <row r="33" spans="1:20" x14ac:dyDescent="0.15">
      <c r="A33" s="9">
        <v>6400</v>
      </c>
      <c r="B33" s="10" t="s">
        <v>499</v>
      </c>
      <c r="C33" s="11">
        <v>54</v>
      </c>
      <c r="D33" s="11">
        <v>159</v>
      </c>
      <c r="E33" s="11">
        <v>75</v>
      </c>
      <c r="F33" s="12">
        <v>84</v>
      </c>
      <c r="H33" s="9">
        <v>8303</v>
      </c>
      <c r="I33" s="10" t="s">
        <v>500</v>
      </c>
      <c r="J33" s="11">
        <v>147</v>
      </c>
      <c r="K33" s="11">
        <v>302</v>
      </c>
      <c r="L33" s="11">
        <v>177</v>
      </c>
      <c r="M33" s="12">
        <v>125</v>
      </c>
      <c r="O33" s="9">
        <v>30802</v>
      </c>
      <c r="P33" s="10" t="s">
        <v>501</v>
      </c>
      <c r="Q33" s="11">
        <v>213</v>
      </c>
      <c r="R33" s="11">
        <v>535</v>
      </c>
      <c r="S33" s="11">
        <v>270</v>
      </c>
      <c r="T33" s="12">
        <v>265</v>
      </c>
    </row>
    <row r="34" spans="1:20" x14ac:dyDescent="0.15">
      <c r="A34" s="9">
        <v>6500</v>
      </c>
      <c r="B34" s="10" t="s">
        <v>502</v>
      </c>
      <c r="C34" s="11">
        <v>333</v>
      </c>
      <c r="D34" s="11">
        <v>865</v>
      </c>
      <c r="E34" s="11">
        <v>433</v>
      </c>
      <c r="F34" s="12">
        <v>432</v>
      </c>
      <c r="H34" s="9">
        <v>8304</v>
      </c>
      <c r="I34" s="10" t="s">
        <v>503</v>
      </c>
      <c r="J34" s="11">
        <v>316</v>
      </c>
      <c r="K34" s="11">
        <v>577</v>
      </c>
      <c r="L34" s="11">
        <v>326</v>
      </c>
      <c r="M34" s="12">
        <v>251</v>
      </c>
      <c r="O34" s="9">
        <v>30803</v>
      </c>
      <c r="P34" s="10" t="s">
        <v>504</v>
      </c>
      <c r="Q34" s="11">
        <v>175</v>
      </c>
      <c r="R34" s="11">
        <v>408</v>
      </c>
      <c r="S34" s="11">
        <v>195</v>
      </c>
      <c r="T34" s="12">
        <v>213</v>
      </c>
    </row>
    <row r="35" spans="1:20" x14ac:dyDescent="0.15">
      <c r="A35" s="9">
        <v>6600</v>
      </c>
      <c r="B35" s="10" t="s">
        <v>505</v>
      </c>
      <c r="C35" s="11">
        <v>387</v>
      </c>
      <c r="D35" s="11">
        <v>760</v>
      </c>
      <c r="E35" s="11">
        <v>418</v>
      </c>
      <c r="F35" s="12">
        <v>342</v>
      </c>
      <c r="H35" s="9">
        <v>8305</v>
      </c>
      <c r="I35" s="10" t="s">
        <v>506</v>
      </c>
      <c r="J35" s="11">
        <v>116</v>
      </c>
      <c r="K35" s="11">
        <v>215</v>
      </c>
      <c r="L35" s="11">
        <v>124</v>
      </c>
      <c r="M35" s="12">
        <v>91</v>
      </c>
      <c r="O35" s="9">
        <v>30804</v>
      </c>
      <c r="P35" s="10" t="s">
        <v>507</v>
      </c>
      <c r="Q35" s="11">
        <v>184</v>
      </c>
      <c r="R35" s="11">
        <v>456</v>
      </c>
      <c r="S35" s="11">
        <v>221</v>
      </c>
      <c r="T35" s="12">
        <v>235</v>
      </c>
    </row>
    <row r="36" spans="1:20" x14ac:dyDescent="0.15">
      <c r="A36" s="9">
        <v>6700</v>
      </c>
      <c r="B36" s="10" t="s">
        <v>508</v>
      </c>
      <c r="C36" s="11">
        <v>46</v>
      </c>
      <c r="D36" s="11">
        <v>126</v>
      </c>
      <c r="E36" s="11">
        <v>59</v>
      </c>
      <c r="F36" s="12">
        <v>67</v>
      </c>
      <c r="H36" s="9">
        <v>8306</v>
      </c>
      <c r="I36" s="10" t="s">
        <v>509</v>
      </c>
      <c r="J36" s="11">
        <v>85</v>
      </c>
      <c r="K36" s="11">
        <v>151</v>
      </c>
      <c r="L36" s="11">
        <v>86</v>
      </c>
      <c r="M36" s="12">
        <v>65</v>
      </c>
      <c r="O36" s="9">
        <v>30805</v>
      </c>
      <c r="P36" s="10" t="s">
        <v>510</v>
      </c>
      <c r="Q36" s="11">
        <v>223</v>
      </c>
      <c r="R36" s="11">
        <v>594</v>
      </c>
      <c r="S36" s="11">
        <v>303</v>
      </c>
      <c r="T36" s="12">
        <v>291</v>
      </c>
    </row>
    <row r="37" spans="1:20" x14ac:dyDescent="0.15">
      <c r="A37" s="9">
        <v>6800</v>
      </c>
      <c r="B37" s="10" t="s">
        <v>511</v>
      </c>
      <c r="C37" s="11">
        <v>48</v>
      </c>
      <c r="D37" s="11">
        <v>125</v>
      </c>
      <c r="E37" s="11">
        <v>66</v>
      </c>
      <c r="F37" s="12">
        <v>59</v>
      </c>
      <c r="H37" s="9">
        <v>9100</v>
      </c>
      <c r="I37" s="10" t="s">
        <v>512</v>
      </c>
      <c r="J37" s="11">
        <v>8</v>
      </c>
      <c r="K37" s="11">
        <v>19</v>
      </c>
      <c r="L37" s="11">
        <v>10</v>
      </c>
      <c r="M37" s="12">
        <v>9</v>
      </c>
      <c r="O37" s="9">
        <v>30806</v>
      </c>
      <c r="P37" s="10" t="s">
        <v>513</v>
      </c>
      <c r="Q37" s="11">
        <v>460</v>
      </c>
      <c r="R37" s="11">
        <v>1091</v>
      </c>
      <c r="S37" s="11">
        <v>552</v>
      </c>
      <c r="T37" s="12">
        <v>539</v>
      </c>
    </row>
    <row r="38" spans="1:20" x14ac:dyDescent="0.15">
      <c r="A38" s="9">
        <v>6900</v>
      </c>
      <c r="B38" s="10" t="s">
        <v>514</v>
      </c>
      <c r="C38" s="11">
        <v>51</v>
      </c>
      <c r="D38" s="11">
        <v>129</v>
      </c>
      <c r="E38" s="11">
        <v>57</v>
      </c>
      <c r="F38" s="12">
        <v>72</v>
      </c>
      <c r="H38" s="9"/>
      <c r="I38" s="10"/>
      <c r="J38" s="11" t="str">
        <f>IF($H38="","",VLOOKUP($H38,[1]最新data!$A$1:$H$375,3,FALSE))</f>
        <v/>
      </c>
      <c r="K38" s="11" t="str">
        <f>IF($H38="","",VLOOKUP($H38,[1]最新data!$A$1:$H$375,4,FALSE))</f>
        <v/>
      </c>
      <c r="L38" s="11" t="str">
        <f>IF($H38="","",VLOOKUP($H38,[1]最新data!$A$1:$H$375,5,FALSE))</f>
        <v/>
      </c>
      <c r="M38" s="12" t="str">
        <f>IF($H38="","",VLOOKUP($H38,[1]最新data!$A$1:$H$375,6,FALSE))</f>
        <v/>
      </c>
      <c r="O38" s="9">
        <v>30901</v>
      </c>
      <c r="P38" s="10" t="s">
        <v>516</v>
      </c>
      <c r="Q38" s="11">
        <v>211</v>
      </c>
      <c r="R38" s="11">
        <v>501</v>
      </c>
      <c r="S38" s="11">
        <v>258</v>
      </c>
      <c r="T38" s="12">
        <v>243</v>
      </c>
    </row>
    <row r="39" spans="1:20" x14ac:dyDescent="0.15">
      <c r="A39" s="9">
        <v>7000</v>
      </c>
      <c r="B39" s="10" t="s">
        <v>517</v>
      </c>
      <c r="C39" s="11">
        <v>33</v>
      </c>
      <c r="D39" s="11">
        <v>75</v>
      </c>
      <c r="E39" s="11">
        <v>31</v>
      </c>
      <c r="F39" s="12">
        <v>44</v>
      </c>
      <c r="H39" s="9"/>
      <c r="I39" s="10"/>
      <c r="J39" s="11" t="str">
        <f>IF($H39="","",VLOOKUP($H39,[1]最新data!$A$1:$H$375,3,FALSE))</f>
        <v/>
      </c>
      <c r="K39" s="11" t="str">
        <f>IF($H39="","",VLOOKUP($H39,[1]最新data!$A$1:$H$375,4,FALSE))</f>
        <v/>
      </c>
      <c r="L39" s="11" t="str">
        <f>IF($H39="","",VLOOKUP($H39,[1]最新data!$A$1:$H$375,5,FALSE))</f>
        <v/>
      </c>
      <c r="M39" s="12" t="str">
        <f>IF($H39="","",VLOOKUP($H39,[1]最新data!$A$1:$H$375,6,FALSE))</f>
        <v/>
      </c>
      <c r="O39" s="9">
        <v>30902</v>
      </c>
      <c r="P39" s="10" t="s">
        <v>518</v>
      </c>
      <c r="Q39" s="11">
        <v>167</v>
      </c>
      <c r="R39" s="11">
        <v>393</v>
      </c>
      <c r="S39" s="11">
        <v>194</v>
      </c>
      <c r="T39" s="12">
        <v>199</v>
      </c>
    </row>
    <row r="40" spans="1:20" x14ac:dyDescent="0.15">
      <c r="A40" s="9">
        <v>7100</v>
      </c>
      <c r="B40" s="10" t="s">
        <v>519</v>
      </c>
      <c r="C40" s="11">
        <v>50</v>
      </c>
      <c r="D40" s="11">
        <v>136</v>
      </c>
      <c r="E40" s="11">
        <v>70</v>
      </c>
      <c r="F40" s="12">
        <v>66</v>
      </c>
      <c r="H40" s="9"/>
      <c r="I40" s="10"/>
      <c r="J40" s="11" t="str">
        <f>IF($H40="","",VLOOKUP($H40,[1]最新data!$A$1:$H$375,3,FALSE))</f>
        <v/>
      </c>
      <c r="K40" s="11" t="str">
        <f>IF($H40="","",VLOOKUP($H40,[1]最新data!$A$1:$H$375,4,FALSE))</f>
        <v/>
      </c>
      <c r="L40" s="11" t="str">
        <f>IF($H40="","",VLOOKUP($H40,[1]最新data!$A$1:$H$375,5,FALSE))</f>
        <v/>
      </c>
      <c r="M40" s="12" t="str">
        <f>IF($H40="","",VLOOKUP($H40,[1]最新data!$A$1:$H$375,6,FALSE))</f>
        <v/>
      </c>
      <c r="O40" s="9">
        <v>30903</v>
      </c>
      <c r="P40" s="10" t="s">
        <v>520</v>
      </c>
      <c r="Q40" s="11">
        <v>217</v>
      </c>
      <c r="R40" s="11">
        <v>516</v>
      </c>
      <c r="S40" s="11">
        <v>258</v>
      </c>
      <c r="T40" s="12">
        <v>258</v>
      </c>
    </row>
    <row r="41" spans="1:20" x14ac:dyDescent="0.15">
      <c r="A41" s="9">
        <v>7200</v>
      </c>
      <c r="B41" s="10" t="s">
        <v>521</v>
      </c>
      <c r="C41" s="11">
        <v>54</v>
      </c>
      <c r="D41" s="11">
        <v>135</v>
      </c>
      <c r="E41" s="11">
        <v>64</v>
      </c>
      <c r="F41" s="12">
        <v>71</v>
      </c>
      <c r="H41" s="9"/>
      <c r="I41" s="10"/>
      <c r="J41" s="11" t="str">
        <f>IF($H41="","",VLOOKUP($H41,[1]最新data!$A$1:$H$375,3,FALSE))</f>
        <v/>
      </c>
      <c r="K41" s="11" t="str">
        <f>IF($H41="","",VLOOKUP($H41,[1]最新data!$A$1:$H$375,4,FALSE))</f>
        <v/>
      </c>
      <c r="L41" s="11" t="str">
        <f>IF($H41="","",VLOOKUP($H41,[1]最新data!$A$1:$H$375,5,FALSE))</f>
        <v/>
      </c>
      <c r="M41" s="12" t="str">
        <f>IF($H41="","",VLOOKUP($H41,[1]最新data!$A$1:$H$375,6,FALSE))</f>
        <v/>
      </c>
      <c r="O41" s="9">
        <v>30904</v>
      </c>
      <c r="P41" s="10" t="s">
        <v>522</v>
      </c>
      <c r="Q41" s="11">
        <v>173</v>
      </c>
      <c r="R41" s="11">
        <v>434</v>
      </c>
      <c r="S41" s="11">
        <v>227</v>
      </c>
      <c r="T41" s="12">
        <v>207</v>
      </c>
    </row>
    <row r="42" spans="1:20" x14ac:dyDescent="0.15">
      <c r="A42" s="9">
        <v>7300</v>
      </c>
      <c r="B42" s="10" t="s">
        <v>523</v>
      </c>
      <c r="C42" s="11">
        <v>620</v>
      </c>
      <c r="D42" s="11">
        <v>1444</v>
      </c>
      <c r="E42" s="11">
        <v>722</v>
      </c>
      <c r="F42" s="12">
        <v>722</v>
      </c>
      <c r="H42" s="9"/>
      <c r="I42" s="10"/>
      <c r="J42" s="11" t="str">
        <f>IF($H42="","",VLOOKUP($H42,[1]最新data!$A$1:$H$375,3,FALSE))</f>
        <v/>
      </c>
      <c r="K42" s="11" t="str">
        <f>IF($H42="","",VLOOKUP($H42,[1]最新data!$A$1:$H$375,4,FALSE))</f>
        <v/>
      </c>
      <c r="L42" s="11" t="str">
        <f>IF($H42="","",VLOOKUP($H42,[1]最新data!$A$1:$H$375,5,FALSE))</f>
        <v/>
      </c>
      <c r="M42" s="12" t="str">
        <f>IF($H42="","",VLOOKUP($H42,[1]最新data!$A$1:$H$375,6,FALSE))</f>
        <v/>
      </c>
      <c r="O42" s="9">
        <v>30905</v>
      </c>
      <c r="P42" s="10" t="s">
        <v>524</v>
      </c>
      <c r="Q42" s="11">
        <v>237</v>
      </c>
      <c r="R42" s="11">
        <v>673</v>
      </c>
      <c r="S42" s="11">
        <v>322</v>
      </c>
      <c r="T42" s="12">
        <v>351</v>
      </c>
    </row>
    <row r="43" spans="1:20" x14ac:dyDescent="0.15">
      <c r="A43" s="9">
        <v>7400</v>
      </c>
      <c r="B43" s="10" t="s">
        <v>525</v>
      </c>
      <c r="C43" s="11">
        <v>41</v>
      </c>
      <c r="D43" s="11">
        <v>96</v>
      </c>
      <c r="E43" s="11">
        <v>51</v>
      </c>
      <c r="F43" s="12">
        <v>45</v>
      </c>
      <c r="H43" s="9"/>
      <c r="I43" s="10"/>
      <c r="J43" s="11" t="str">
        <f>IF($H43="","",VLOOKUP($H43,[1]最新data!$A$1:$H$375,3,FALSE))</f>
        <v/>
      </c>
      <c r="K43" s="11" t="str">
        <f>IF($H43="","",VLOOKUP($H43,[1]最新data!$A$1:$H$375,4,FALSE))</f>
        <v/>
      </c>
      <c r="L43" s="11" t="str">
        <f>IF($H43="","",VLOOKUP($H43,[1]最新data!$A$1:$H$375,5,FALSE))</f>
        <v/>
      </c>
      <c r="M43" s="12" t="str">
        <f>IF($H43="","",VLOOKUP($H43,[1]最新data!$A$1:$H$375,6,FALSE))</f>
        <v/>
      </c>
      <c r="O43" s="9">
        <v>31001</v>
      </c>
      <c r="P43" s="10" t="s">
        <v>526</v>
      </c>
      <c r="Q43" s="11">
        <v>198</v>
      </c>
      <c r="R43" s="11">
        <v>457</v>
      </c>
      <c r="S43" s="11">
        <v>233</v>
      </c>
      <c r="T43" s="12">
        <v>224</v>
      </c>
    </row>
    <row r="44" spans="1:20" x14ac:dyDescent="0.15">
      <c r="A44" s="9">
        <v>7500</v>
      </c>
      <c r="B44" s="10" t="s">
        <v>527</v>
      </c>
      <c r="C44" s="11">
        <v>318</v>
      </c>
      <c r="D44" s="11">
        <v>677</v>
      </c>
      <c r="E44" s="11">
        <v>350</v>
      </c>
      <c r="F44" s="12">
        <v>327</v>
      </c>
      <c r="H44" s="9"/>
      <c r="I44" s="10"/>
      <c r="J44" s="11" t="str">
        <f>IF($H44="","",VLOOKUP($H44,[1]最新data!$A$1:$H$375,3,FALSE))</f>
        <v/>
      </c>
      <c r="K44" s="11" t="str">
        <f>IF($H44="","",VLOOKUP($H44,[1]最新data!$A$1:$H$375,4,FALSE))</f>
        <v/>
      </c>
      <c r="L44" s="11" t="str">
        <f>IF($H44="","",VLOOKUP($H44,[1]最新data!$A$1:$H$375,5,FALSE))</f>
        <v/>
      </c>
      <c r="M44" s="12" t="str">
        <f>IF($H44="","",VLOOKUP($H44,[1]最新data!$A$1:$H$375,6,FALSE))</f>
        <v/>
      </c>
      <c r="O44" s="9">
        <v>31002</v>
      </c>
      <c r="P44" s="10" t="s">
        <v>528</v>
      </c>
      <c r="Q44" s="11">
        <v>159</v>
      </c>
      <c r="R44" s="11">
        <v>388</v>
      </c>
      <c r="S44" s="11">
        <v>193</v>
      </c>
      <c r="T44" s="12">
        <v>195</v>
      </c>
    </row>
    <row r="45" spans="1:20" x14ac:dyDescent="0.15">
      <c r="A45" s="9">
        <v>7600</v>
      </c>
      <c r="B45" s="10" t="s">
        <v>529</v>
      </c>
      <c r="C45" s="11">
        <v>3</v>
      </c>
      <c r="D45" s="11">
        <v>7</v>
      </c>
      <c r="E45" s="11">
        <v>3</v>
      </c>
      <c r="F45" s="12">
        <v>4</v>
      </c>
      <c r="H45" s="9"/>
      <c r="I45" s="10"/>
      <c r="J45" s="11" t="str">
        <f>IF($H45="","",VLOOKUP($H45,[1]最新data!$A$1:$H$375,3,FALSE))</f>
        <v/>
      </c>
      <c r="K45" s="11" t="str">
        <f>IF($H45="","",VLOOKUP($H45,[1]最新data!$A$1:$H$375,4,FALSE))</f>
        <v/>
      </c>
      <c r="L45" s="11" t="str">
        <f>IF($H45="","",VLOOKUP($H45,[1]最新data!$A$1:$H$375,5,FALSE))</f>
        <v/>
      </c>
      <c r="M45" s="12" t="str">
        <f>IF($H45="","",VLOOKUP($H45,[1]最新data!$A$1:$H$375,6,FALSE))</f>
        <v/>
      </c>
      <c r="O45" s="9">
        <v>31101</v>
      </c>
      <c r="P45" s="10" t="s">
        <v>530</v>
      </c>
      <c r="Q45" s="11">
        <v>161</v>
      </c>
      <c r="R45" s="11">
        <v>375</v>
      </c>
      <c r="S45" s="11">
        <v>190</v>
      </c>
      <c r="T45" s="12">
        <v>185</v>
      </c>
    </row>
    <row r="46" spans="1:20" x14ac:dyDescent="0.15">
      <c r="A46" s="9">
        <v>7700</v>
      </c>
      <c r="B46" s="10" t="s">
        <v>531</v>
      </c>
      <c r="C46" s="11">
        <v>108</v>
      </c>
      <c r="D46" s="11">
        <v>237</v>
      </c>
      <c r="E46" s="11">
        <v>120</v>
      </c>
      <c r="F46" s="12">
        <v>117</v>
      </c>
      <c r="H46" s="9"/>
      <c r="I46" s="10"/>
      <c r="J46" s="11" t="str">
        <f>IF($H46="","",VLOOKUP($H46,[1]最新data!$A$1:$H$375,3,FALSE))</f>
        <v/>
      </c>
      <c r="K46" s="11" t="str">
        <f>IF($H46="","",VLOOKUP($H46,[1]最新data!$A$1:$H$375,4,FALSE))</f>
        <v/>
      </c>
      <c r="L46" s="11" t="str">
        <f>IF($H46="","",VLOOKUP($H46,[1]最新data!$A$1:$H$375,5,FALSE))</f>
        <v/>
      </c>
      <c r="M46" s="12" t="str">
        <f>IF($H46="","",VLOOKUP($H46,[1]最新data!$A$1:$H$375,6,FALSE))</f>
        <v/>
      </c>
      <c r="O46" s="9">
        <v>31102</v>
      </c>
      <c r="P46" s="10" t="s">
        <v>532</v>
      </c>
      <c r="Q46" s="11">
        <v>118</v>
      </c>
      <c r="R46" s="11">
        <v>220</v>
      </c>
      <c r="S46" s="11">
        <v>129</v>
      </c>
      <c r="T46" s="12">
        <v>91</v>
      </c>
    </row>
    <row r="47" spans="1:20" x14ac:dyDescent="0.15">
      <c r="A47" s="13">
        <v>7800</v>
      </c>
      <c r="B47" s="14" t="s">
        <v>533</v>
      </c>
      <c r="C47" s="11">
        <v>143</v>
      </c>
      <c r="D47" s="11">
        <v>342</v>
      </c>
      <c r="E47" s="11">
        <v>164</v>
      </c>
      <c r="F47" s="12">
        <v>178</v>
      </c>
      <c r="H47" s="9"/>
      <c r="I47" s="10"/>
      <c r="J47" s="11" t="str">
        <f>IF($H47="","",VLOOKUP($H47,[1]最新data!$A$1:$H$375,3,FALSE))</f>
        <v/>
      </c>
      <c r="K47" s="11" t="str">
        <f>IF($H47="","",VLOOKUP($H47,[1]最新data!$A$1:$H$375,4,FALSE))</f>
        <v/>
      </c>
      <c r="L47" s="11" t="str">
        <f>IF($H47="","",VLOOKUP($H47,[1]最新data!$A$1:$H$375,5,FALSE))</f>
        <v/>
      </c>
      <c r="M47" s="12" t="str">
        <f>IF($H47="","",VLOOKUP($H47,[1]最新data!$A$1:$H$375,6,FALSE))</f>
        <v/>
      </c>
      <c r="O47" s="9">
        <v>31103</v>
      </c>
      <c r="P47" s="10" t="s">
        <v>534</v>
      </c>
      <c r="Q47" s="11">
        <v>273</v>
      </c>
      <c r="R47" s="11">
        <v>561</v>
      </c>
      <c r="S47" s="11">
        <v>301</v>
      </c>
      <c r="T47" s="12">
        <v>260</v>
      </c>
    </row>
    <row r="48" spans="1:20" x14ac:dyDescent="0.15">
      <c r="A48" s="13"/>
      <c r="B48" s="14"/>
      <c r="C48" s="11"/>
      <c r="D48" s="11"/>
      <c r="E48" s="11"/>
      <c r="F48" s="12"/>
      <c r="H48" s="13"/>
      <c r="I48" s="14"/>
      <c r="J48" s="15" t="str">
        <f>IF($H48="","",VLOOKUP($H48,[1]最新data!$A$1:$H$375,3,FALSE))</f>
        <v/>
      </c>
      <c r="K48" s="15" t="str">
        <f>IF($H48="","",VLOOKUP($H48,[1]最新data!$A$1:$H$375,4,FALSE))</f>
        <v/>
      </c>
      <c r="L48" s="15" t="str">
        <f>IF($H48="","",VLOOKUP($H48,[1]最新data!$A$1:$H$375,5,FALSE))</f>
        <v/>
      </c>
      <c r="M48" s="16" t="str">
        <f>IF($H48="","",VLOOKUP($H48,[1]最新data!$A$1:$H$375,6,FALSE))</f>
        <v/>
      </c>
      <c r="O48" s="13">
        <v>31104</v>
      </c>
      <c r="P48" s="14" t="s">
        <v>535</v>
      </c>
      <c r="Q48" s="11">
        <v>166</v>
      </c>
      <c r="R48" s="11">
        <v>414</v>
      </c>
      <c r="S48" s="11">
        <v>206</v>
      </c>
      <c r="T48" s="12">
        <v>208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f>SUM(C3:C48,J3:J48,Q3:Q48)</f>
        <v>39460</v>
      </c>
      <c r="R49" s="19">
        <f>SUM(D3:D48,K3:K48,R3:R48)</f>
        <v>87734</v>
      </c>
      <c r="S49" s="19">
        <f>SUM(E3:E48,L3:L48,S3:S48)</f>
        <v>45901</v>
      </c>
      <c r="T49" s="20">
        <f>SUM(F3:F48,M3:M48,T3:T48)</f>
        <v>41833</v>
      </c>
    </row>
    <row r="50" spans="1:20" ht="14.25" x14ac:dyDescent="0.15">
      <c r="A50" s="39">
        <f>A1</f>
        <v>42125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536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537</v>
      </c>
      <c r="J52" s="11">
        <v>303</v>
      </c>
      <c r="K52" s="11">
        <v>407</v>
      </c>
      <c r="L52" s="11">
        <v>316</v>
      </c>
      <c r="M52" s="12">
        <v>91</v>
      </c>
      <c r="O52" s="9">
        <v>8400</v>
      </c>
      <c r="P52" s="10" t="s">
        <v>538</v>
      </c>
      <c r="Q52" s="11">
        <v>221</v>
      </c>
      <c r="R52" s="11">
        <v>488</v>
      </c>
      <c r="S52" s="11">
        <v>258</v>
      </c>
      <c r="T52" s="12">
        <v>230</v>
      </c>
    </row>
    <row r="53" spans="1:20" x14ac:dyDescent="0.15">
      <c r="A53" s="9">
        <v>200</v>
      </c>
      <c r="B53" s="10" t="s">
        <v>539</v>
      </c>
      <c r="C53" s="11">
        <v>1666</v>
      </c>
      <c r="D53" s="11">
        <v>3580</v>
      </c>
      <c r="E53" s="11">
        <v>1851</v>
      </c>
      <c r="F53" s="12">
        <v>1729</v>
      </c>
      <c r="H53" s="9">
        <v>2001</v>
      </c>
      <c r="I53" s="22" t="s">
        <v>540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541</v>
      </c>
      <c r="Q53" s="11">
        <v>293</v>
      </c>
      <c r="R53" s="11">
        <v>721</v>
      </c>
      <c r="S53" s="11">
        <v>371</v>
      </c>
      <c r="T53" s="12">
        <v>350</v>
      </c>
    </row>
    <row r="54" spans="1:20" x14ac:dyDescent="0.15">
      <c r="A54" s="9">
        <v>300</v>
      </c>
      <c r="B54" s="10" t="s">
        <v>542</v>
      </c>
      <c r="C54" s="11">
        <v>5985</v>
      </c>
      <c r="D54" s="11">
        <v>12403</v>
      </c>
      <c r="E54" s="11">
        <v>6609</v>
      </c>
      <c r="F54" s="12">
        <v>5794</v>
      </c>
      <c r="H54" s="9">
        <v>2100</v>
      </c>
      <c r="I54" s="22" t="s">
        <v>543</v>
      </c>
      <c r="J54" s="11">
        <v>5513</v>
      </c>
      <c r="K54" s="11">
        <v>11385</v>
      </c>
      <c r="L54" s="11">
        <v>5938</v>
      </c>
      <c r="M54" s="12">
        <v>5447</v>
      </c>
      <c r="O54" s="9">
        <v>8600</v>
      </c>
      <c r="P54" s="10" t="s">
        <v>544</v>
      </c>
      <c r="Q54" s="11">
        <v>527</v>
      </c>
      <c r="R54" s="11">
        <v>1288</v>
      </c>
      <c r="S54" s="11">
        <v>655</v>
      </c>
      <c r="T54" s="12">
        <v>633</v>
      </c>
    </row>
    <row r="55" spans="1:20" x14ac:dyDescent="0.15">
      <c r="A55" s="9">
        <v>321</v>
      </c>
      <c r="B55" s="10" t="s">
        <v>545</v>
      </c>
      <c r="C55" s="11">
        <v>208</v>
      </c>
      <c r="D55" s="11">
        <v>350</v>
      </c>
      <c r="E55" s="11">
        <v>225</v>
      </c>
      <c r="F55" s="12">
        <v>125</v>
      </c>
      <c r="H55" s="9">
        <v>2201</v>
      </c>
      <c r="I55" s="22" t="s">
        <v>546</v>
      </c>
      <c r="J55" s="11">
        <v>221</v>
      </c>
      <c r="K55" s="11">
        <v>298</v>
      </c>
      <c r="L55" s="11">
        <v>205</v>
      </c>
      <c r="M55" s="12">
        <v>93</v>
      </c>
      <c r="O55" s="9">
        <v>8700</v>
      </c>
      <c r="P55" s="10" t="s">
        <v>547</v>
      </c>
      <c r="Q55" s="11">
        <v>251</v>
      </c>
      <c r="R55" s="11">
        <v>588</v>
      </c>
      <c r="S55" s="11">
        <v>318</v>
      </c>
      <c r="T55" s="12">
        <v>270</v>
      </c>
    </row>
    <row r="56" spans="1:20" x14ac:dyDescent="0.15">
      <c r="A56" s="9">
        <v>322</v>
      </c>
      <c r="B56" s="10" t="s">
        <v>548</v>
      </c>
      <c r="C56" s="11">
        <v>205</v>
      </c>
      <c r="D56" s="11">
        <v>417</v>
      </c>
      <c r="E56" s="11">
        <v>218</v>
      </c>
      <c r="F56" s="12">
        <v>199</v>
      </c>
      <c r="H56" s="9">
        <v>2202</v>
      </c>
      <c r="I56" s="22" t="s">
        <v>549</v>
      </c>
      <c r="J56" s="11">
        <v>210</v>
      </c>
      <c r="K56" s="11">
        <v>383</v>
      </c>
      <c r="L56" s="11">
        <v>220</v>
      </c>
      <c r="M56" s="12">
        <v>163</v>
      </c>
      <c r="O56" s="9">
        <v>8800</v>
      </c>
      <c r="P56" s="10" t="s">
        <v>550</v>
      </c>
      <c r="Q56" s="11">
        <v>89</v>
      </c>
      <c r="R56" s="11">
        <v>238</v>
      </c>
      <c r="S56" s="11">
        <v>130</v>
      </c>
      <c r="T56" s="12">
        <v>108</v>
      </c>
    </row>
    <row r="57" spans="1:20" x14ac:dyDescent="0.15">
      <c r="A57" s="9">
        <v>323</v>
      </c>
      <c r="B57" s="10" t="s">
        <v>551</v>
      </c>
      <c r="C57" s="11">
        <v>207</v>
      </c>
      <c r="D57" s="11">
        <v>441</v>
      </c>
      <c r="E57" s="11">
        <v>245</v>
      </c>
      <c r="F57" s="12">
        <v>196</v>
      </c>
      <c r="H57" s="9">
        <v>2203</v>
      </c>
      <c r="I57" s="22" t="s">
        <v>552</v>
      </c>
      <c r="J57" s="11">
        <v>133</v>
      </c>
      <c r="K57" s="11">
        <v>210</v>
      </c>
      <c r="L57" s="11">
        <v>127</v>
      </c>
      <c r="M57" s="12">
        <v>83</v>
      </c>
      <c r="O57" s="9">
        <v>8900</v>
      </c>
      <c r="P57" s="10" t="s">
        <v>553</v>
      </c>
      <c r="Q57" s="11">
        <v>85</v>
      </c>
      <c r="R57" s="11">
        <v>231</v>
      </c>
      <c r="S57" s="11">
        <v>116</v>
      </c>
      <c r="T57" s="12">
        <v>115</v>
      </c>
    </row>
    <row r="58" spans="1:20" x14ac:dyDescent="0.15">
      <c r="A58" s="9">
        <v>1300</v>
      </c>
      <c r="B58" s="10" t="s">
        <v>554</v>
      </c>
      <c r="C58" s="11">
        <v>165</v>
      </c>
      <c r="D58" s="11">
        <v>308</v>
      </c>
      <c r="E58" s="11">
        <v>142</v>
      </c>
      <c r="F58" s="12">
        <v>166</v>
      </c>
      <c r="H58" s="9">
        <v>2301</v>
      </c>
      <c r="I58" s="22" t="s">
        <v>555</v>
      </c>
      <c r="J58" s="11">
        <v>342</v>
      </c>
      <c r="K58" s="11">
        <v>714</v>
      </c>
      <c r="L58" s="11">
        <v>410</v>
      </c>
      <c r="M58" s="12">
        <v>304</v>
      </c>
      <c r="O58" s="9">
        <v>9000</v>
      </c>
      <c r="P58" s="10" t="s">
        <v>556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557</v>
      </c>
      <c r="C59" s="11">
        <v>120</v>
      </c>
      <c r="D59" s="11">
        <v>257</v>
      </c>
      <c r="E59" s="11">
        <v>119</v>
      </c>
      <c r="F59" s="12">
        <v>138</v>
      </c>
      <c r="H59" s="9">
        <v>2302</v>
      </c>
      <c r="I59" s="10" t="s">
        <v>558</v>
      </c>
      <c r="J59" s="11">
        <v>351</v>
      </c>
      <c r="K59" s="11">
        <v>721</v>
      </c>
      <c r="L59" s="11">
        <v>384</v>
      </c>
      <c r="M59" s="12">
        <v>337</v>
      </c>
      <c r="O59" s="9">
        <v>9100</v>
      </c>
      <c r="P59" s="10" t="s">
        <v>512</v>
      </c>
      <c r="Q59" s="11">
        <v>87</v>
      </c>
      <c r="R59" s="11">
        <v>193</v>
      </c>
      <c r="S59" s="11">
        <v>94</v>
      </c>
      <c r="T59" s="12">
        <v>99</v>
      </c>
    </row>
    <row r="60" spans="1:20" x14ac:dyDescent="0.15">
      <c r="A60" s="9">
        <v>1500</v>
      </c>
      <c r="B60" s="10" t="s">
        <v>559</v>
      </c>
      <c r="C60" s="11">
        <v>338</v>
      </c>
      <c r="D60" s="11">
        <v>754</v>
      </c>
      <c r="E60" s="11">
        <v>365</v>
      </c>
      <c r="F60" s="12">
        <v>389</v>
      </c>
      <c r="H60" s="9">
        <v>2400</v>
      </c>
      <c r="I60" s="10" t="s">
        <v>560</v>
      </c>
      <c r="J60" s="11">
        <v>1289</v>
      </c>
      <c r="K60" s="11">
        <v>2931</v>
      </c>
      <c r="L60" s="11">
        <v>1511</v>
      </c>
      <c r="M60" s="12">
        <v>1420</v>
      </c>
      <c r="O60" s="9">
        <v>9200</v>
      </c>
      <c r="P60" s="10" t="s">
        <v>561</v>
      </c>
      <c r="Q60" s="11">
        <v>78</v>
      </c>
      <c r="R60" s="11">
        <v>211</v>
      </c>
      <c r="S60" s="11">
        <v>107</v>
      </c>
      <c r="T60" s="12">
        <v>104</v>
      </c>
    </row>
    <row r="61" spans="1:20" x14ac:dyDescent="0.15">
      <c r="A61" s="9">
        <v>1600</v>
      </c>
      <c r="B61" s="10" t="s">
        <v>562</v>
      </c>
      <c r="C61" s="11">
        <v>994</v>
      </c>
      <c r="D61" s="11">
        <v>1982</v>
      </c>
      <c r="E61" s="11">
        <v>1104</v>
      </c>
      <c r="F61" s="12">
        <v>878</v>
      </c>
      <c r="H61" s="9">
        <v>2500</v>
      </c>
      <c r="I61" s="10" t="s">
        <v>563</v>
      </c>
      <c r="J61" s="11">
        <v>463</v>
      </c>
      <c r="K61" s="11">
        <v>938</v>
      </c>
      <c r="L61" s="11">
        <v>502</v>
      </c>
      <c r="M61" s="12">
        <v>436</v>
      </c>
      <c r="O61" s="9">
        <v>9300</v>
      </c>
      <c r="P61" s="10" t="s">
        <v>564</v>
      </c>
      <c r="Q61" s="11">
        <v>56</v>
      </c>
      <c r="R61" s="11">
        <v>166</v>
      </c>
      <c r="S61" s="11">
        <v>77</v>
      </c>
      <c r="T61" s="12">
        <v>89</v>
      </c>
    </row>
    <row r="62" spans="1:20" x14ac:dyDescent="0.15">
      <c r="A62" s="9">
        <v>1651</v>
      </c>
      <c r="B62" s="10" t="s">
        <v>565</v>
      </c>
      <c r="C62" s="11">
        <v>108</v>
      </c>
      <c r="D62" s="11">
        <v>172</v>
      </c>
      <c r="E62" s="11">
        <v>116</v>
      </c>
      <c r="F62" s="12">
        <v>56</v>
      </c>
      <c r="H62" s="9">
        <v>2600</v>
      </c>
      <c r="I62" s="10" t="s">
        <v>566</v>
      </c>
      <c r="J62" s="11">
        <v>976</v>
      </c>
      <c r="K62" s="11">
        <v>1957</v>
      </c>
      <c r="L62" s="11">
        <v>1033</v>
      </c>
      <c r="M62" s="12">
        <v>924</v>
      </c>
      <c r="O62" s="9">
        <v>9400</v>
      </c>
      <c r="P62" s="10" t="s">
        <v>567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568</v>
      </c>
      <c r="C63" s="11">
        <v>221</v>
      </c>
      <c r="D63" s="11">
        <v>549</v>
      </c>
      <c r="E63" s="11">
        <v>278</v>
      </c>
      <c r="F63" s="12">
        <v>271</v>
      </c>
      <c r="H63" s="9">
        <v>2700</v>
      </c>
      <c r="I63" s="10" t="s">
        <v>569</v>
      </c>
      <c r="J63" s="11">
        <v>867</v>
      </c>
      <c r="K63" s="11">
        <v>1680</v>
      </c>
      <c r="L63" s="11">
        <v>881</v>
      </c>
      <c r="M63" s="12">
        <v>799</v>
      </c>
      <c r="O63" s="9">
        <v>9500</v>
      </c>
      <c r="P63" s="10" t="s">
        <v>570</v>
      </c>
      <c r="Q63" s="11">
        <v>264</v>
      </c>
      <c r="R63" s="11">
        <v>580</v>
      </c>
      <c r="S63" s="11">
        <v>278</v>
      </c>
      <c r="T63" s="12">
        <v>302</v>
      </c>
    </row>
    <row r="64" spans="1:20" x14ac:dyDescent="0.15">
      <c r="A64" s="9">
        <v>1653</v>
      </c>
      <c r="B64" s="10" t="s">
        <v>571</v>
      </c>
      <c r="C64" s="11">
        <v>212</v>
      </c>
      <c r="D64" s="11">
        <v>567</v>
      </c>
      <c r="E64" s="11">
        <v>276</v>
      </c>
      <c r="F64" s="12">
        <v>291</v>
      </c>
      <c r="H64" s="9">
        <v>2800</v>
      </c>
      <c r="I64" s="10" t="s">
        <v>572</v>
      </c>
      <c r="J64" s="11">
        <v>47</v>
      </c>
      <c r="K64" s="11">
        <v>83</v>
      </c>
      <c r="L64" s="11">
        <v>48</v>
      </c>
      <c r="M64" s="12">
        <v>35</v>
      </c>
      <c r="O64" s="9">
        <v>9600</v>
      </c>
      <c r="P64" s="10" t="s">
        <v>573</v>
      </c>
      <c r="Q64" s="11">
        <v>75</v>
      </c>
      <c r="R64" s="11">
        <v>216</v>
      </c>
      <c r="S64" s="11">
        <v>97</v>
      </c>
      <c r="T64" s="12">
        <v>119</v>
      </c>
    </row>
    <row r="65" spans="1:20" x14ac:dyDescent="0.15">
      <c r="A65" s="9">
        <v>1654</v>
      </c>
      <c r="B65" s="10" t="s">
        <v>574</v>
      </c>
      <c r="C65" s="11">
        <v>117</v>
      </c>
      <c r="D65" s="11">
        <v>359</v>
      </c>
      <c r="E65" s="11">
        <v>186</v>
      </c>
      <c r="F65" s="12">
        <v>173</v>
      </c>
      <c r="H65" s="9">
        <v>2900</v>
      </c>
      <c r="I65" s="10" t="s">
        <v>575</v>
      </c>
      <c r="J65" s="11">
        <v>13</v>
      </c>
      <c r="K65" s="11">
        <v>20</v>
      </c>
      <c r="L65" s="11">
        <v>10</v>
      </c>
      <c r="M65" s="12">
        <v>10</v>
      </c>
      <c r="O65" s="9">
        <v>9700</v>
      </c>
      <c r="P65" s="10" t="s">
        <v>576</v>
      </c>
      <c r="Q65" s="11">
        <v>471</v>
      </c>
      <c r="R65" s="11">
        <v>1101</v>
      </c>
      <c r="S65" s="11">
        <v>573</v>
      </c>
      <c r="T65" s="12">
        <v>528</v>
      </c>
    </row>
    <row r="66" spans="1:20" x14ac:dyDescent="0.15">
      <c r="A66" s="9">
        <v>1701</v>
      </c>
      <c r="B66" s="10" t="s">
        <v>577</v>
      </c>
      <c r="C66" s="11">
        <v>401</v>
      </c>
      <c r="D66" s="11">
        <v>862</v>
      </c>
      <c r="E66" s="11">
        <v>461</v>
      </c>
      <c r="F66" s="12">
        <v>401</v>
      </c>
      <c r="H66" s="9">
        <v>2901</v>
      </c>
      <c r="I66" s="10" t="s">
        <v>578</v>
      </c>
      <c r="J66" s="11">
        <v>240</v>
      </c>
      <c r="K66" s="11">
        <v>593</v>
      </c>
      <c r="L66" s="11">
        <v>294</v>
      </c>
      <c r="M66" s="12">
        <v>299</v>
      </c>
      <c r="O66" s="9">
        <v>9800</v>
      </c>
      <c r="P66" s="10" t="s">
        <v>579</v>
      </c>
      <c r="Q66" s="11">
        <v>155</v>
      </c>
      <c r="R66" s="11">
        <v>403</v>
      </c>
      <c r="S66" s="11">
        <v>202</v>
      </c>
      <c r="T66" s="12">
        <v>201</v>
      </c>
    </row>
    <row r="67" spans="1:20" x14ac:dyDescent="0.15">
      <c r="A67" s="9">
        <v>1702</v>
      </c>
      <c r="B67" s="10" t="s">
        <v>580</v>
      </c>
      <c r="C67" s="11">
        <v>496</v>
      </c>
      <c r="D67" s="11">
        <v>1233</v>
      </c>
      <c r="E67" s="11">
        <v>614</v>
      </c>
      <c r="F67" s="12">
        <v>619</v>
      </c>
      <c r="H67" s="9">
        <v>2902</v>
      </c>
      <c r="I67" s="10" t="s">
        <v>581</v>
      </c>
      <c r="J67" s="11">
        <v>207</v>
      </c>
      <c r="K67" s="11">
        <v>453</v>
      </c>
      <c r="L67" s="11">
        <v>224</v>
      </c>
      <c r="M67" s="12">
        <v>229</v>
      </c>
      <c r="O67" s="9">
        <v>9900</v>
      </c>
      <c r="P67" s="10" t="s">
        <v>582</v>
      </c>
      <c r="Q67" s="11">
        <v>86</v>
      </c>
      <c r="R67" s="11">
        <v>240</v>
      </c>
      <c r="S67" s="11">
        <v>111</v>
      </c>
      <c r="T67" s="12">
        <v>129</v>
      </c>
    </row>
    <row r="68" spans="1:20" x14ac:dyDescent="0.15">
      <c r="A68" s="9">
        <v>1703</v>
      </c>
      <c r="B68" s="10" t="s">
        <v>583</v>
      </c>
      <c r="C68" s="11">
        <v>528</v>
      </c>
      <c r="D68" s="11">
        <v>1189</v>
      </c>
      <c r="E68" s="11">
        <v>580</v>
      </c>
      <c r="F68" s="12">
        <v>609</v>
      </c>
      <c r="H68" s="9">
        <v>2903</v>
      </c>
      <c r="I68" s="10" t="s">
        <v>584</v>
      </c>
      <c r="J68" s="11">
        <v>143</v>
      </c>
      <c r="K68" s="11">
        <v>321</v>
      </c>
      <c r="L68" s="11">
        <v>174</v>
      </c>
      <c r="M68" s="12">
        <v>147</v>
      </c>
      <c r="O68" s="9">
        <v>10000</v>
      </c>
      <c r="P68" s="10" t="s">
        <v>585</v>
      </c>
      <c r="Q68" s="11">
        <v>70</v>
      </c>
      <c r="R68" s="11">
        <v>158</v>
      </c>
      <c r="S68" s="11">
        <v>80</v>
      </c>
      <c r="T68" s="12">
        <v>78</v>
      </c>
    </row>
    <row r="69" spans="1:20" x14ac:dyDescent="0.15">
      <c r="A69" s="9">
        <v>1704</v>
      </c>
      <c r="B69" s="10" t="s">
        <v>586</v>
      </c>
      <c r="C69" s="11">
        <v>434</v>
      </c>
      <c r="D69" s="11">
        <v>1068</v>
      </c>
      <c r="E69" s="11">
        <v>512</v>
      </c>
      <c r="F69" s="12">
        <v>556</v>
      </c>
      <c r="H69" s="9">
        <v>2904</v>
      </c>
      <c r="I69" s="10" t="s">
        <v>587</v>
      </c>
      <c r="J69" s="11">
        <v>131</v>
      </c>
      <c r="K69" s="11">
        <v>350</v>
      </c>
      <c r="L69" s="11">
        <v>178</v>
      </c>
      <c r="M69" s="12">
        <v>172</v>
      </c>
      <c r="O69" s="9">
        <v>10100</v>
      </c>
      <c r="P69" s="10" t="s">
        <v>588</v>
      </c>
      <c r="Q69" s="11">
        <v>100</v>
      </c>
      <c r="R69" s="11">
        <v>229</v>
      </c>
      <c r="S69" s="11">
        <v>118</v>
      </c>
      <c r="T69" s="12">
        <v>111</v>
      </c>
    </row>
    <row r="70" spans="1:20" x14ac:dyDescent="0.15">
      <c r="A70" s="9">
        <v>1705</v>
      </c>
      <c r="B70" s="10" t="s">
        <v>589</v>
      </c>
      <c r="C70" s="11">
        <v>298</v>
      </c>
      <c r="D70" s="11">
        <v>718</v>
      </c>
      <c r="E70" s="11">
        <v>338</v>
      </c>
      <c r="F70" s="12">
        <v>380</v>
      </c>
      <c r="H70" s="9">
        <v>2905</v>
      </c>
      <c r="I70" s="10" t="s">
        <v>590</v>
      </c>
      <c r="J70" s="11">
        <v>71</v>
      </c>
      <c r="K70" s="11">
        <v>191</v>
      </c>
      <c r="L70" s="11">
        <v>90</v>
      </c>
      <c r="M70" s="12">
        <v>101</v>
      </c>
      <c r="O70" s="9">
        <v>10200</v>
      </c>
      <c r="P70" s="10" t="s">
        <v>591</v>
      </c>
      <c r="Q70" s="11">
        <v>21</v>
      </c>
      <c r="R70" s="11">
        <v>48</v>
      </c>
      <c r="S70" s="11">
        <v>28</v>
      </c>
      <c r="T70" s="12">
        <v>20</v>
      </c>
    </row>
    <row r="71" spans="1:20" x14ac:dyDescent="0.15">
      <c r="A71" s="9">
        <v>1706</v>
      </c>
      <c r="B71" s="10" t="s">
        <v>592</v>
      </c>
      <c r="C71" s="11">
        <v>416</v>
      </c>
      <c r="D71" s="11">
        <v>952</v>
      </c>
      <c r="E71" s="11">
        <v>460</v>
      </c>
      <c r="F71" s="12">
        <v>492</v>
      </c>
      <c r="H71" s="9">
        <v>2906</v>
      </c>
      <c r="I71" s="10" t="s">
        <v>593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594</v>
      </c>
      <c r="Q71" s="11">
        <v>180</v>
      </c>
      <c r="R71" s="11">
        <v>490</v>
      </c>
      <c r="S71" s="11">
        <v>240</v>
      </c>
      <c r="T71" s="12">
        <v>250</v>
      </c>
    </row>
    <row r="72" spans="1:20" x14ac:dyDescent="0.15">
      <c r="A72" s="9">
        <v>1707</v>
      </c>
      <c r="B72" s="10" t="s">
        <v>595</v>
      </c>
      <c r="C72" s="11">
        <v>566</v>
      </c>
      <c r="D72" s="11">
        <v>1346</v>
      </c>
      <c r="E72" s="11">
        <v>660</v>
      </c>
      <c r="F72" s="12">
        <v>686</v>
      </c>
      <c r="H72" s="9">
        <v>3001</v>
      </c>
      <c r="I72" s="10" t="s">
        <v>596</v>
      </c>
      <c r="J72" s="11">
        <v>130</v>
      </c>
      <c r="K72" s="11">
        <v>318</v>
      </c>
      <c r="L72" s="11">
        <v>152</v>
      </c>
      <c r="M72" s="12">
        <v>166</v>
      </c>
      <c r="O72" s="9">
        <v>10400</v>
      </c>
      <c r="P72" s="10" t="s">
        <v>597</v>
      </c>
      <c r="Q72" s="11">
        <v>132</v>
      </c>
      <c r="R72" s="11">
        <v>270</v>
      </c>
      <c r="S72" s="11">
        <v>123</v>
      </c>
      <c r="T72" s="12">
        <v>147</v>
      </c>
    </row>
    <row r="73" spans="1:20" x14ac:dyDescent="0.15">
      <c r="A73" s="9">
        <v>1708</v>
      </c>
      <c r="B73" s="10" t="s">
        <v>598</v>
      </c>
      <c r="C73" s="11">
        <v>197</v>
      </c>
      <c r="D73" s="11">
        <v>458</v>
      </c>
      <c r="E73" s="11">
        <v>238</v>
      </c>
      <c r="F73" s="12">
        <v>220</v>
      </c>
      <c r="H73" s="9">
        <v>3002</v>
      </c>
      <c r="I73" s="10" t="s">
        <v>599</v>
      </c>
      <c r="J73" s="11">
        <v>109</v>
      </c>
      <c r="K73" s="11">
        <v>227</v>
      </c>
      <c r="L73" s="11">
        <v>119</v>
      </c>
      <c r="M73" s="12">
        <v>108</v>
      </c>
      <c r="O73" s="9">
        <v>10500</v>
      </c>
      <c r="P73" s="10" t="s">
        <v>600</v>
      </c>
      <c r="Q73" s="11">
        <v>142</v>
      </c>
      <c r="R73" s="11">
        <v>362</v>
      </c>
      <c r="S73" s="11">
        <v>185</v>
      </c>
      <c r="T73" s="12">
        <v>177</v>
      </c>
    </row>
    <row r="74" spans="1:20" x14ac:dyDescent="0.15">
      <c r="A74" s="9"/>
      <c r="B74" s="10"/>
      <c r="C74" s="11" t="str">
        <f>IF($A74="","",VLOOKUP($A74,[1]最新data!$A$1:$H$375,3,FALSE))</f>
        <v/>
      </c>
      <c r="D74" s="11" t="str">
        <f>IF($A74="","",VLOOKUP($A74,[1]最新data!$A$1:$H$375,4,FALSE))</f>
        <v/>
      </c>
      <c r="E74" s="11" t="str">
        <f>IF($A74="","",VLOOKUP($A74,[1]最新data!$A$1:$H$375,5,FALSE))</f>
        <v/>
      </c>
      <c r="F74" s="12" t="str">
        <f>IF($A74="","",VLOOKUP($A74,[1]最新data!$A$1:$H$375,6,FALSE))</f>
        <v/>
      </c>
      <c r="H74" s="9">
        <v>3003</v>
      </c>
      <c r="I74" s="10" t="s">
        <v>601</v>
      </c>
      <c r="J74" s="11">
        <v>163</v>
      </c>
      <c r="K74" s="11">
        <v>393</v>
      </c>
      <c r="L74" s="11">
        <v>189</v>
      </c>
      <c r="M74" s="12">
        <v>204</v>
      </c>
      <c r="O74" s="9">
        <v>10600</v>
      </c>
      <c r="P74" s="10" t="s">
        <v>602</v>
      </c>
      <c r="Q74" s="11">
        <v>69</v>
      </c>
      <c r="R74" s="11">
        <v>191</v>
      </c>
      <c r="S74" s="11">
        <v>87</v>
      </c>
      <c r="T74" s="12">
        <v>104</v>
      </c>
    </row>
    <row r="75" spans="1:20" x14ac:dyDescent="0.15">
      <c r="A75" s="9"/>
      <c r="B75" s="10"/>
      <c r="C75" s="11" t="str">
        <f>IF($A75="","",VLOOKUP($A75,[1]最新data!$A$1:$H$375,3,FALSE))</f>
        <v/>
      </c>
      <c r="D75" s="11" t="str">
        <f>IF($A75="","",VLOOKUP($A75,[1]最新data!$A$1:$H$375,4,FALSE))</f>
        <v/>
      </c>
      <c r="E75" s="11" t="str">
        <f>IF($A75="","",VLOOKUP($A75,[1]最新data!$A$1:$H$375,5,FALSE))</f>
        <v/>
      </c>
      <c r="F75" s="12" t="str">
        <f>IF($A75="","",VLOOKUP($A75,[1]最新data!$A$1:$H$375,6,FALSE))</f>
        <v/>
      </c>
      <c r="H75" s="9">
        <v>3100</v>
      </c>
      <c r="I75" s="10" t="s">
        <v>603</v>
      </c>
      <c r="J75" s="11">
        <v>129</v>
      </c>
      <c r="K75" s="11">
        <v>266</v>
      </c>
      <c r="L75" s="11">
        <v>136</v>
      </c>
      <c r="M75" s="12">
        <v>130</v>
      </c>
      <c r="O75" s="9">
        <v>10700</v>
      </c>
      <c r="P75" s="10" t="s">
        <v>604</v>
      </c>
      <c r="Q75" s="11">
        <v>49</v>
      </c>
      <c r="R75" s="11">
        <v>123</v>
      </c>
      <c r="S75" s="11">
        <v>64</v>
      </c>
      <c r="T75" s="12">
        <v>59</v>
      </c>
    </row>
    <row r="76" spans="1:20" x14ac:dyDescent="0.15">
      <c r="A76" s="9"/>
      <c r="B76" s="10"/>
      <c r="C76" s="11" t="str">
        <f>IF($A76="","",VLOOKUP($A76,[1]最新data!$A$1:$H$375,3,FALSE))</f>
        <v/>
      </c>
      <c r="D76" s="11" t="str">
        <f>IF($A76="","",VLOOKUP($A76,[1]最新data!$A$1:$H$375,4,FALSE))</f>
        <v/>
      </c>
      <c r="E76" s="11" t="str">
        <f>IF($A76="","",VLOOKUP($A76,[1]最新data!$A$1:$H$375,5,FALSE))</f>
        <v/>
      </c>
      <c r="F76" s="12" t="str">
        <f>IF($A76="","",VLOOKUP($A76,[1]最新data!$A$1:$H$375,6,FALSE))</f>
        <v/>
      </c>
      <c r="H76" s="9">
        <v>3200</v>
      </c>
      <c r="I76" s="10" t="s">
        <v>605</v>
      </c>
      <c r="J76" s="11">
        <v>2297</v>
      </c>
      <c r="K76" s="11">
        <v>4998</v>
      </c>
      <c r="L76" s="11">
        <v>2481</v>
      </c>
      <c r="M76" s="12">
        <v>2517</v>
      </c>
      <c r="O76" s="9">
        <v>10801</v>
      </c>
      <c r="P76" s="10" t="s">
        <v>606</v>
      </c>
      <c r="Q76" s="11">
        <v>357</v>
      </c>
      <c r="R76" s="11">
        <v>932</v>
      </c>
      <c r="S76" s="11">
        <v>445</v>
      </c>
      <c r="T76" s="12">
        <v>487</v>
      </c>
    </row>
    <row r="77" spans="1:20" x14ac:dyDescent="0.15">
      <c r="A77" s="9"/>
      <c r="B77" s="10"/>
      <c r="C77" s="11" t="str">
        <f>IF($A77="","",VLOOKUP($A77,[1]最新data!$A$1:$H$375,3,FALSE))</f>
        <v/>
      </c>
      <c r="D77" s="11" t="str">
        <f>IF($A77="","",VLOOKUP($A77,[1]最新data!$A$1:$H$375,4,FALSE))</f>
        <v/>
      </c>
      <c r="E77" s="11" t="str">
        <f>IF($A77="","",VLOOKUP($A77,[1]最新data!$A$1:$H$375,5,FALSE))</f>
        <v/>
      </c>
      <c r="F77" s="12" t="str">
        <f>IF($A77="","",VLOOKUP($A77,[1]最新data!$A$1:$H$375,6,FALSE))</f>
        <v/>
      </c>
      <c r="H77" s="9">
        <v>3300</v>
      </c>
      <c r="I77" s="10" t="s">
        <v>607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608</v>
      </c>
      <c r="Q77" s="11">
        <v>351</v>
      </c>
      <c r="R77" s="11">
        <v>881</v>
      </c>
      <c r="S77" s="11">
        <v>444</v>
      </c>
      <c r="T77" s="12">
        <v>437</v>
      </c>
    </row>
    <row r="78" spans="1:20" x14ac:dyDescent="0.15">
      <c r="A78" s="9"/>
      <c r="B78" s="10"/>
      <c r="C78" s="11" t="str">
        <f>IF($A78="","",VLOOKUP($A78,[1]最新data!$A$1:$H$375,3,FALSE))</f>
        <v/>
      </c>
      <c r="D78" s="11" t="str">
        <f>IF($A78="","",VLOOKUP($A78,[1]最新data!$A$1:$H$375,4,FALSE))</f>
        <v/>
      </c>
      <c r="E78" s="11" t="str">
        <f>IF($A78="","",VLOOKUP($A78,[1]最新data!$A$1:$H$375,5,FALSE))</f>
        <v/>
      </c>
      <c r="F78" s="12" t="str">
        <f>IF($A78="","",VLOOKUP($A78,[1]最新data!$A$1:$H$375,6,FALSE))</f>
        <v/>
      </c>
      <c r="H78" s="9">
        <v>3301</v>
      </c>
      <c r="I78" s="10" t="s">
        <v>609</v>
      </c>
      <c r="J78" s="11">
        <v>74</v>
      </c>
      <c r="K78" s="11">
        <v>163</v>
      </c>
      <c r="L78" s="11">
        <v>86</v>
      </c>
      <c r="M78" s="12">
        <v>77</v>
      </c>
      <c r="O78" s="9">
        <v>10803</v>
      </c>
      <c r="P78" s="10" t="s">
        <v>610</v>
      </c>
      <c r="Q78" s="11">
        <v>664</v>
      </c>
      <c r="R78" s="11">
        <v>1551</v>
      </c>
      <c r="S78" s="11">
        <v>769</v>
      </c>
      <c r="T78" s="12">
        <v>782</v>
      </c>
    </row>
    <row r="79" spans="1:20" x14ac:dyDescent="0.15">
      <c r="A79" s="9"/>
      <c r="B79" s="10"/>
      <c r="C79" s="11" t="str">
        <f>IF($A79="","",VLOOKUP($A79,[1]最新data!$A$1:$H$375,3,FALSE))</f>
        <v/>
      </c>
      <c r="D79" s="11" t="str">
        <f>IF($A79="","",VLOOKUP($A79,[1]最新data!$A$1:$H$375,4,FALSE))</f>
        <v/>
      </c>
      <c r="E79" s="11" t="str">
        <f>IF($A79="","",VLOOKUP($A79,[1]最新data!$A$1:$H$375,5,FALSE))</f>
        <v/>
      </c>
      <c r="F79" s="12" t="str">
        <f>IF($A79="","",VLOOKUP($A79,[1]最新data!$A$1:$H$375,6,FALSE))</f>
        <v/>
      </c>
      <c r="H79" s="9">
        <v>3302</v>
      </c>
      <c r="I79" s="10" t="s">
        <v>611</v>
      </c>
      <c r="J79" s="11">
        <v>359</v>
      </c>
      <c r="K79" s="11">
        <v>805</v>
      </c>
      <c r="L79" s="11">
        <v>416</v>
      </c>
      <c r="M79" s="12">
        <v>389</v>
      </c>
      <c r="O79" s="9">
        <v>10804</v>
      </c>
      <c r="P79" s="10" t="s">
        <v>612</v>
      </c>
      <c r="Q79" s="11">
        <v>647</v>
      </c>
      <c r="R79" s="11">
        <v>1542</v>
      </c>
      <c r="S79" s="11">
        <v>775</v>
      </c>
      <c r="T79" s="12">
        <v>767</v>
      </c>
    </row>
    <row r="80" spans="1:20" x14ac:dyDescent="0.15">
      <c r="A80" s="9"/>
      <c r="B80" s="10"/>
      <c r="C80" s="11" t="str">
        <f>IF($A80="","",VLOOKUP($A80,[1]最新data!$A$1:$H$375,3,FALSE))</f>
        <v/>
      </c>
      <c r="D80" s="11" t="str">
        <f>IF($A80="","",VLOOKUP($A80,[1]最新data!$A$1:$H$375,4,FALSE))</f>
        <v/>
      </c>
      <c r="E80" s="11" t="str">
        <f>IF($A80="","",VLOOKUP($A80,[1]最新data!$A$1:$H$375,5,FALSE))</f>
        <v/>
      </c>
      <c r="F80" s="12" t="str">
        <f>IF($A80="","",VLOOKUP($A80,[1]最新data!$A$1:$H$375,6,FALSE))</f>
        <v/>
      </c>
      <c r="H80" s="9">
        <v>3400</v>
      </c>
      <c r="I80" s="10" t="s">
        <v>613</v>
      </c>
      <c r="J80" s="11">
        <v>462</v>
      </c>
      <c r="K80" s="11">
        <v>973</v>
      </c>
      <c r="L80" s="11">
        <v>485</v>
      </c>
      <c r="M80" s="12">
        <v>488</v>
      </c>
      <c r="O80" s="9">
        <v>10805</v>
      </c>
      <c r="P80" s="10" t="s">
        <v>614</v>
      </c>
      <c r="Q80" s="11">
        <v>544</v>
      </c>
      <c r="R80" s="11">
        <v>1346</v>
      </c>
      <c r="S80" s="11">
        <v>670</v>
      </c>
      <c r="T80" s="12">
        <v>676</v>
      </c>
    </row>
    <row r="81" spans="1:20" x14ac:dyDescent="0.15">
      <c r="A81" s="9"/>
      <c r="B81" s="10"/>
      <c r="C81" s="11" t="str">
        <f>IF($A81="","",VLOOKUP($A81,[1]最新data!$A$1:$H$375,3,FALSE))</f>
        <v/>
      </c>
      <c r="D81" s="11" t="str">
        <f>IF($A81="","",VLOOKUP($A81,[1]最新data!$A$1:$H$375,4,FALSE))</f>
        <v/>
      </c>
      <c r="E81" s="11" t="str">
        <f>IF($A81="","",VLOOKUP($A81,[1]最新data!$A$1:$H$375,5,FALSE))</f>
        <v/>
      </c>
      <c r="F81" s="12" t="str">
        <f>IF($A81="","",VLOOKUP($A81,[1]最新data!$A$1:$H$375,6,FALSE))</f>
        <v/>
      </c>
      <c r="H81" s="9">
        <v>3500</v>
      </c>
      <c r="I81" s="10" t="s">
        <v>615</v>
      </c>
      <c r="J81" s="11">
        <v>1144</v>
      </c>
      <c r="K81" s="11">
        <v>2552</v>
      </c>
      <c r="L81" s="11">
        <v>1347</v>
      </c>
      <c r="M81" s="12">
        <v>1205</v>
      </c>
      <c r="O81" s="9"/>
      <c r="P81" s="10"/>
      <c r="Q81" s="11" t="str">
        <f>IF($O81="","",VLOOKUP($O81,[1]最新data!$A$1:$H$375,3,FALSE))</f>
        <v/>
      </c>
      <c r="R81" s="11" t="str">
        <f>IF($O81="","",VLOOKUP($O81,[1]最新data!$A$1:$H$375,4,FALSE))</f>
        <v/>
      </c>
      <c r="S81" s="11" t="str">
        <f>IF($O81="","",VLOOKUP($O81,[1]最新data!$A$1:$H$375,5,FALSE))</f>
        <v/>
      </c>
      <c r="T81" s="12" t="str">
        <f>IF($O81="","",VLOOKUP($O81,[1]最新data!$A$1:$H$375,6,FALSE))</f>
        <v/>
      </c>
    </row>
    <row r="82" spans="1:20" x14ac:dyDescent="0.15">
      <c r="A82" s="9"/>
      <c r="B82" s="10"/>
      <c r="C82" s="11" t="str">
        <f>IF($A82="","",VLOOKUP($A82,[1]最新data!$A$1:$H$375,3,FALSE))</f>
        <v/>
      </c>
      <c r="D82" s="11" t="str">
        <f>IF($A82="","",VLOOKUP($A82,[1]最新data!$A$1:$H$375,4,FALSE))</f>
        <v/>
      </c>
      <c r="E82" s="11" t="str">
        <f>IF($A82="","",VLOOKUP($A82,[1]最新data!$A$1:$H$375,5,FALSE))</f>
        <v/>
      </c>
      <c r="F82" s="12" t="str">
        <f>IF($A82="","",VLOOKUP($A82,[1]最新data!$A$1:$H$375,6,FALSE))</f>
        <v/>
      </c>
      <c r="H82" s="9">
        <v>3600</v>
      </c>
      <c r="I82" s="10" t="s">
        <v>616</v>
      </c>
      <c r="J82" s="11">
        <v>2392</v>
      </c>
      <c r="K82" s="11">
        <v>5641</v>
      </c>
      <c r="L82" s="11">
        <v>2677</v>
      </c>
      <c r="M82" s="12">
        <v>2964</v>
      </c>
      <c r="O82" s="9"/>
      <c r="P82" s="10"/>
      <c r="Q82" s="11" t="str">
        <f>IF($O82="","",VLOOKUP($O82,[1]最新data!$A$1:$H$375,3,FALSE))</f>
        <v/>
      </c>
      <c r="R82" s="11" t="str">
        <f>IF($O82="","",VLOOKUP($O82,[1]最新data!$A$1:$H$375,4,FALSE))</f>
        <v/>
      </c>
      <c r="S82" s="11" t="str">
        <f>IF($O82="","",VLOOKUP($O82,[1]最新data!$A$1:$H$375,5,FALSE))</f>
        <v/>
      </c>
      <c r="T82" s="12" t="str">
        <f>IF($O82="","",VLOOKUP($O82,[1]最新data!$A$1:$H$375,6,FALSE))</f>
        <v/>
      </c>
    </row>
    <row r="83" spans="1:20" x14ac:dyDescent="0.15">
      <c r="A83" s="9"/>
      <c r="B83" s="10"/>
      <c r="C83" s="11" t="str">
        <f>IF($A83="","",VLOOKUP($A83,[1]最新data!$A$1:$H$375,3,FALSE))</f>
        <v/>
      </c>
      <c r="D83" s="11" t="str">
        <f>IF($A83="","",VLOOKUP($A83,[1]最新data!$A$1:$H$375,4,FALSE))</f>
        <v/>
      </c>
      <c r="E83" s="11" t="str">
        <f>IF($A83="","",VLOOKUP($A83,[1]最新data!$A$1:$H$375,5,FALSE))</f>
        <v/>
      </c>
      <c r="F83" s="12" t="str">
        <f>IF($A83="","",VLOOKUP($A83,[1]最新data!$A$1:$H$375,6,FALSE))</f>
        <v/>
      </c>
      <c r="H83" s="9">
        <v>3700</v>
      </c>
      <c r="I83" s="10" t="s">
        <v>617</v>
      </c>
      <c r="J83" s="11">
        <v>1102</v>
      </c>
      <c r="K83" s="11">
        <v>2529</v>
      </c>
      <c r="L83" s="11">
        <v>1309</v>
      </c>
      <c r="M83" s="12">
        <v>1220</v>
      </c>
      <c r="O83" s="9"/>
      <c r="P83" s="10"/>
      <c r="Q83" s="11" t="str">
        <f>IF($O83="","",VLOOKUP($O83,[1]最新data!$A$1:$H$375,3,FALSE))</f>
        <v/>
      </c>
      <c r="R83" s="11" t="str">
        <f>IF($O83="","",VLOOKUP($O83,[1]最新data!$A$1:$H$375,4,FALSE))</f>
        <v/>
      </c>
      <c r="S83" s="11" t="str">
        <f>IF($O83="","",VLOOKUP($O83,[1]最新data!$A$1:$H$375,5,FALSE))</f>
        <v/>
      </c>
      <c r="T83" s="12" t="str">
        <f>IF($O83="","",VLOOKUP($O83,[1]最新data!$A$1:$H$375,6,FALSE))</f>
        <v/>
      </c>
    </row>
    <row r="84" spans="1:20" x14ac:dyDescent="0.15">
      <c r="A84" s="9"/>
      <c r="B84" s="10"/>
      <c r="C84" s="11" t="str">
        <f>IF($A84="","",VLOOKUP($A84,[1]最新data!$A$1:$H$375,3,FALSE))</f>
        <v/>
      </c>
      <c r="D84" s="11" t="str">
        <f>IF($A84="","",VLOOKUP($A84,[1]最新data!$A$1:$H$375,4,FALSE))</f>
        <v/>
      </c>
      <c r="E84" s="11" t="str">
        <f>IF($A84="","",VLOOKUP($A84,[1]最新data!$A$1:$H$375,5,FALSE))</f>
        <v/>
      </c>
      <c r="F84" s="12" t="str">
        <f>IF($A84="","",VLOOKUP($A84,[1]最新data!$A$1:$H$375,6,FALSE))</f>
        <v/>
      </c>
      <c r="H84" s="9">
        <v>3800</v>
      </c>
      <c r="I84" s="10" t="s">
        <v>618</v>
      </c>
      <c r="J84" s="11">
        <v>487</v>
      </c>
      <c r="K84" s="11">
        <v>1181</v>
      </c>
      <c r="L84" s="11">
        <v>572</v>
      </c>
      <c r="M84" s="12">
        <v>609</v>
      </c>
      <c r="O84" s="9"/>
      <c r="P84" s="10"/>
      <c r="Q84" s="11" t="str">
        <f>IF($O84="","",VLOOKUP($O84,[1]最新data!$A$1:$H$375,3,FALSE))</f>
        <v/>
      </c>
      <c r="R84" s="11" t="str">
        <f>IF($O84="","",VLOOKUP($O84,[1]最新data!$A$1:$H$375,4,FALSE))</f>
        <v/>
      </c>
      <c r="S84" s="11" t="str">
        <f>IF($O84="","",VLOOKUP($O84,[1]最新data!$A$1:$H$375,5,FALSE))</f>
        <v/>
      </c>
      <c r="T84" s="12" t="str">
        <f>IF($O84="","",VLOOKUP($O84,[1]最新data!$A$1:$H$375,6,FALSE))</f>
        <v/>
      </c>
    </row>
    <row r="85" spans="1:20" x14ac:dyDescent="0.15">
      <c r="A85" s="9"/>
      <c r="B85" s="10"/>
      <c r="C85" s="11" t="str">
        <f>IF($A85="","",VLOOKUP($A85,[1]最新data!$A$1:$H$375,3,FALSE))</f>
        <v/>
      </c>
      <c r="D85" s="11" t="str">
        <f>IF($A85="","",VLOOKUP($A85,[1]最新data!$A$1:$H$375,4,FALSE))</f>
        <v/>
      </c>
      <c r="E85" s="11" t="str">
        <f>IF($A85="","",VLOOKUP($A85,[1]最新data!$A$1:$H$375,5,FALSE))</f>
        <v/>
      </c>
      <c r="F85" s="12" t="str">
        <f>IF($A85="","",VLOOKUP($A85,[1]最新data!$A$1:$H$375,6,FALSE))</f>
        <v/>
      </c>
      <c r="H85" s="9">
        <v>3900</v>
      </c>
      <c r="I85" s="10" t="s">
        <v>619</v>
      </c>
      <c r="J85" s="11">
        <v>1971</v>
      </c>
      <c r="K85" s="11">
        <v>4455</v>
      </c>
      <c r="L85" s="11">
        <v>2298</v>
      </c>
      <c r="M85" s="12">
        <v>2157</v>
      </c>
      <c r="O85" s="9"/>
      <c r="P85" s="10"/>
      <c r="Q85" s="11" t="str">
        <f>IF($O85="","",VLOOKUP($O85,[1]最新data!$A$1:$H$375,3,FALSE))</f>
        <v/>
      </c>
      <c r="R85" s="11" t="str">
        <f>IF($O85="","",VLOOKUP($O85,[1]最新data!$A$1:$H$375,4,FALSE))</f>
        <v/>
      </c>
      <c r="S85" s="11" t="str">
        <f>IF($O85="","",VLOOKUP($O85,[1]最新data!$A$1:$H$375,5,FALSE))</f>
        <v/>
      </c>
      <c r="T85" s="12" t="str">
        <f>IF($O85="","",VLOOKUP($O85,[1]最新data!$A$1:$H$375,6,FALSE))</f>
        <v/>
      </c>
    </row>
    <row r="86" spans="1:20" x14ac:dyDescent="0.15">
      <c r="A86" s="9"/>
      <c r="B86" s="10"/>
      <c r="C86" s="11" t="str">
        <f>IF($A86="","",VLOOKUP($A86,[1]最新data!$A$1:$H$375,3,FALSE))</f>
        <v/>
      </c>
      <c r="D86" s="11" t="str">
        <f>IF($A86="","",VLOOKUP($A86,[1]最新data!$A$1:$H$375,4,FALSE))</f>
        <v/>
      </c>
      <c r="E86" s="11" t="str">
        <f>IF($A86="","",VLOOKUP($A86,[1]最新data!$A$1:$H$375,5,FALSE))</f>
        <v/>
      </c>
      <c r="F86" s="12" t="str">
        <f>IF($A86="","",VLOOKUP($A86,[1]最新data!$A$1:$H$375,6,FALSE))</f>
        <v/>
      </c>
      <c r="H86" s="9">
        <v>4201</v>
      </c>
      <c r="I86" s="10" t="s">
        <v>620</v>
      </c>
      <c r="J86" s="11">
        <v>504</v>
      </c>
      <c r="K86" s="11">
        <v>972</v>
      </c>
      <c r="L86" s="11">
        <v>514</v>
      </c>
      <c r="M86" s="12">
        <v>458</v>
      </c>
      <c r="O86" s="9"/>
      <c r="P86" s="10"/>
      <c r="Q86" s="11" t="str">
        <f>IF($O86="","",VLOOKUP($O86,[1]最新data!$A$1:$H$375,3,FALSE))</f>
        <v/>
      </c>
      <c r="R86" s="11" t="str">
        <f>IF($O86="","",VLOOKUP($O86,[1]最新data!$A$1:$H$375,4,FALSE))</f>
        <v/>
      </c>
      <c r="S86" s="11" t="str">
        <f>IF($O86="","",VLOOKUP($O86,[1]最新data!$A$1:$H$375,5,FALSE))</f>
        <v/>
      </c>
      <c r="T86" s="12" t="str">
        <f>IF($O86="","",VLOOKUP($O86,[1]最新data!$A$1:$H$375,6,FALSE))</f>
        <v/>
      </c>
    </row>
    <row r="87" spans="1:20" x14ac:dyDescent="0.15">
      <c r="A87" s="9"/>
      <c r="B87" s="10"/>
      <c r="C87" s="11" t="str">
        <f>IF($A87="","",VLOOKUP($A87,[1]最新data!$A$1:$H$375,3,FALSE))</f>
        <v/>
      </c>
      <c r="D87" s="11" t="str">
        <f>IF($A87="","",VLOOKUP($A87,[1]最新data!$A$1:$H$375,4,FALSE))</f>
        <v/>
      </c>
      <c r="E87" s="11" t="str">
        <f>IF($A87="","",VLOOKUP($A87,[1]最新data!$A$1:$H$375,5,FALSE))</f>
        <v/>
      </c>
      <c r="F87" s="12" t="str">
        <f>IF($A87="","",VLOOKUP($A87,[1]最新data!$A$1:$H$375,6,FALSE))</f>
        <v/>
      </c>
      <c r="H87" s="9">
        <v>4202</v>
      </c>
      <c r="I87" s="10" t="s">
        <v>621</v>
      </c>
      <c r="J87" s="11">
        <v>341</v>
      </c>
      <c r="K87" s="11">
        <v>744</v>
      </c>
      <c r="L87" s="11">
        <v>353</v>
      </c>
      <c r="M87" s="12">
        <v>391</v>
      </c>
      <c r="O87" s="9"/>
      <c r="P87" s="10"/>
      <c r="Q87" s="11" t="str">
        <f>IF($O87="","",VLOOKUP($O87,[1]最新data!$A$1:$H$375,3,FALSE))</f>
        <v/>
      </c>
      <c r="R87" s="11" t="str">
        <f>IF($O87="","",VLOOKUP($O87,[1]最新data!$A$1:$H$375,4,FALSE))</f>
        <v/>
      </c>
      <c r="S87" s="11" t="str">
        <f>IF($O87="","",VLOOKUP($O87,[1]最新data!$A$1:$H$375,5,FALSE))</f>
        <v/>
      </c>
      <c r="T87" s="12" t="str">
        <f>IF($O87="","",VLOOKUP($O87,[1]最新data!$A$1:$H$375,6,FALSE))</f>
        <v/>
      </c>
    </row>
    <row r="88" spans="1:20" x14ac:dyDescent="0.15">
      <c r="A88" s="9"/>
      <c r="B88" s="10"/>
      <c r="C88" s="11" t="str">
        <f>IF($A88="","",VLOOKUP($A88,[1]最新data!$A$1:$H$375,3,FALSE))</f>
        <v/>
      </c>
      <c r="D88" s="11" t="str">
        <f>IF($A88="","",VLOOKUP($A88,[1]最新data!$A$1:$H$375,4,FALSE))</f>
        <v/>
      </c>
      <c r="E88" s="11" t="str">
        <f>IF($A88="","",VLOOKUP($A88,[1]最新data!$A$1:$H$375,5,FALSE))</f>
        <v/>
      </c>
      <c r="F88" s="12" t="str">
        <f>IF($A88="","",VLOOKUP($A88,[1]最新data!$A$1:$H$375,6,FALSE))</f>
        <v/>
      </c>
      <c r="H88" s="9">
        <v>4203</v>
      </c>
      <c r="I88" s="10" t="s">
        <v>622</v>
      </c>
      <c r="J88" s="11">
        <v>324</v>
      </c>
      <c r="K88" s="11">
        <v>690</v>
      </c>
      <c r="L88" s="11">
        <v>319</v>
      </c>
      <c r="M88" s="12">
        <v>371</v>
      </c>
      <c r="O88" s="9"/>
      <c r="P88" s="10"/>
      <c r="Q88" s="11" t="str">
        <f>IF($O88="","",VLOOKUP($O88,[1]最新data!$A$1:$H$375,3,FALSE))</f>
        <v/>
      </c>
      <c r="R88" s="11" t="str">
        <f>IF($O88="","",VLOOKUP($O88,[1]最新data!$A$1:$H$375,4,FALSE))</f>
        <v/>
      </c>
      <c r="S88" s="11" t="str">
        <f>IF($O88="","",VLOOKUP($O88,[1]最新data!$A$1:$H$375,5,FALSE))</f>
        <v/>
      </c>
      <c r="T88" s="12" t="str">
        <f>IF($O88="","",VLOOKUP($O88,[1]最新data!$A$1:$H$375,6,FALSE))</f>
        <v/>
      </c>
    </row>
    <row r="89" spans="1:20" x14ac:dyDescent="0.15">
      <c r="A89" s="9"/>
      <c r="B89" s="10"/>
      <c r="C89" s="11" t="str">
        <f>IF($A89="","",VLOOKUP($A89,[1]最新data!$A$1:$H$375,3,FALSE))</f>
        <v/>
      </c>
      <c r="D89" s="11" t="str">
        <f>IF($A89="","",VLOOKUP($A89,[1]最新data!$A$1:$H$375,4,FALSE))</f>
        <v/>
      </c>
      <c r="E89" s="11" t="str">
        <f>IF($A89="","",VLOOKUP($A89,[1]最新data!$A$1:$H$375,5,FALSE))</f>
        <v/>
      </c>
      <c r="F89" s="12" t="str">
        <f>IF($A89="","",VLOOKUP($A89,[1]最新data!$A$1:$H$375,6,FALSE))</f>
        <v/>
      </c>
      <c r="H89" s="9">
        <v>4204</v>
      </c>
      <c r="I89" s="10" t="s">
        <v>623</v>
      </c>
      <c r="J89" s="11">
        <v>354</v>
      </c>
      <c r="K89" s="11">
        <v>756</v>
      </c>
      <c r="L89" s="11">
        <v>356</v>
      </c>
      <c r="M89" s="12">
        <v>400</v>
      </c>
      <c r="O89" s="9"/>
      <c r="P89" s="10"/>
      <c r="Q89" s="11" t="str">
        <f>IF($O89="","",VLOOKUP($O89,[1]最新data!$A$1:$H$375,3,FALSE))</f>
        <v/>
      </c>
      <c r="R89" s="11" t="str">
        <f>IF($O89="","",VLOOKUP($O89,[1]最新data!$A$1:$H$375,4,FALSE))</f>
        <v/>
      </c>
      <c r="S89" s="11" t="str">
        <f>IF($O89="","",VLOOKUP($O89,[1]最新data!$A$1:$H$375,5,FALSE))</f>
        <v/>
      </c>
      <c r="T89" s="12" t="str">
        <f>IF($O89="","",VLOOKUP($O89,[1]最新data!$A$1:$H$375,6,FALSE))</f>
        <v/>
      </c>
    </row>
    <row r="90" spans="1:20" x14ac:dyDescent="0.15">
      <c r="A90" s="9"/>
      <c r="B90" s="10"/>
      <c r="C90" s="11" t="str">
        <f>IF($A90="","",VLOOKUP($A90,[1]最新data!$A$1:$H$375,3,FALSE))</f>
        <v/>
      </c>
      <c r="D90" s="11" t="str">
        <f>IF($A90="","",VLOOKUP($A90,[1]最新data!$A$1:$H$375,4,FALSE))</f>
        <v/>
      </c>
      <c r="E90" s="11" t="str">
        <f>IF($A90="","",VLOOKUP($A90,[1]最新data!$A$1:$H$375,5,FALSE))</f>
        <v/>
      </c>
      <c r="F90" s="12" t="str">
        <f>IF($A90="","",VLOOKUP($A90,[1]最新data!$A$1:$H$375,6,FALSE))</f>
        <v/>
      </c>
      <c r="H90" s="9">
        <v>4205</v>
      </c>
      <c r="I90" s="10" t="s">
        <v>624</v>
      </c>
      <c r="J90" s="11">
        <v>241</v>
      </c>
      <c r="K90" s="11">
        <v>589</v>
      </c>
      <c r="L90" s="11">
        <v>295</v>
      </c>
      <c r="M90" s="12">
        <v>294</v>
      </c>
      <c r="O90" s="9"/>
      <c r="P90" s="37"/>
      <c r="Q90" s="38" t="str">
        <f>IF($O90="","",VLOOKUP($O90,[1]最新data!$A$1:$H$375,3,FALSE))</f>
        <v/>
      </c>
      <c r="R90" s="38" t="str">
        <f>IF($O90="","",VLOOKUP($O90,[1]最新data!$A$1:$H$375,4,FALSE))</f>
        <v/>
      </c>
      <c r="S90" s="38" t="str">
        <f>IF($O90="","",VLOOKUP($O90,[1]最新data!$A$1:$H$375,5,FALSE))</f>
        <v/>
      </c>
      <c r="T90" s="12" t="str">
        <f>IF($O90="","",VLOOKUP($O90,[1]最新data!$A$1:$H$375,6,FALSE))</f>
        <v/>
      </c>
    </row>
    <row r="91" spans="1:20" x14ac:dyDescent="0.15">
      <c r="A91" s="9"/>
      <c r="B91" s="10"/>
      <c r="C91" s="11" t="str">
        <f>IF($A91="","",VLOOKUP($A91,[1]最新data!$A$1:$H$375,3,FALSE))</f>
        <v/>
      </c>
      <c r="D91" s="11" t="str">
        <f>IF($A91="","",VLOOKUP($A91,[1]最新data!$A$1:$H$375,4,FALSE))</f>
        <v/>
      </c>
      <c r="E91" s="11" t="str">
        <f>IF($A91="","",VLOOKUP($A91,[1]最新data!$A$1:$H$375,5,FALSE))</f>
        <v/>
      </c>
      <c r="F91" s="12" t="str">
        <f>IF($A91="","",VLOOKUP($A91,[1]最新data!$A$1:$H$375,6,FALSE))</f>
        <v/>
      </c>
      <c r="H91" s="9">
        <v>4206</v>
      </c>
      <c r="I91" s="10" t="s">
        <v>625</v>
      </c>
      <c r="J91" s="11">
        <v>295</v>
      </c>
      <c r="K91" s="11">
        <v>688</v>
      </c>
      <c r="L91" s="11">
        <v>345</v>
      </c>
      <c r="M91" s="12">
        <v>343</v>
      </c>
      <c r="O91" s="9"/>
      <c r="P91" s="37"/>
      <c r="Q91" s="38" t="str">
        <f>IF($O91="","",VLOOKUP($O91,[1]最新data!$A$1:$H$375,3,FALSE))</f>
        <v/>
      </c>
      <c r="R91" s="38" t="str">
        <f>IF($O91="","",VLOOKUP($O91,[1]最新data!$A$1:$H$375,4,FALSE))</f>
        <v/>
      </c>
      <c r="S91" s="38" t="str">
        <f>IF($O91="","",VLOOKUP($O91,[1]最新data!$A$1:$H$375,5,FALSE))</f>
        <v/>
      </c>
      <c r="T91" s="12" t="str">
        <f>IF($O91="","",VLOOKUP($O91,[1]最新data!$A$1:$H$375,6,FALSE))</f>
        <v/>
      </c>
    </row>
    <row r="92" spans="1:20" x14ac:dyDescent="0.15">
      <c r="A92" s="9"/>
      <c r="B92" s="10"/>
      <c r="C92" s="11" t="str">
        <f>IF($A92="","",VLOOKUP($A92,[1]最新data!$A$1:$H$375,3,FALSE))</f>
        <v/>
      </c>
      <c r="D92" s="11" t="str">
        <f>IF($A92="","",VLOOKUP($A92,[1]最新data!$A$1:$H$375,4,FALSE))</f>
        <v/>
      </c>
      <c r="E92" s="11" t="str">
        <f>IF($A92="","",VLOOKUP($A92,[1]最新data!$A$1:$H$375,5,FALSE))</f>
        <v/>
      </c>
      <c r="F92" s="12" t="str">
        <f>IF($A92="","",VLOOKUP($A92,[1]最新data!$A$1:$H$375,6,FALSE))</f>
        <v/>
      </c>
      <c r="H92" s="9">
        <v>4207</v>
      </c>
      <c r="I92" s="10" t="s">
        <v>626</v>
      </c>
      <c r="J92" s="11">
        <v>78</v>
      </c>
      <c r="K92" s="11">
        <v>184</v>
      </c>
      <c r="L92" s="11">
        <v>87</v>
      </c>
      <c r="M92" s="12">
        <v>97</v>
      </c>
      <c r="O92" s="9"/>
      <c r="P92" s="10"/>
      <c r="Q92" s="11" t="str">
        <f>IF($O92="","",VLOOKUP($O92,[1]最新data!$A$1:$H$375,3,FALSE))</f>
        <v/>
      </c>
      <c r="R92" s="11" t="str">
        <f>IF($O92="","",VLOOKUP($O92,[1]最新data!$A$1:$H$375,4,FALSE))</f>
        <v/>
      </c>
      <c r="S92" s="11" t="str">
        <f>IF($O92="","",VLOOKUP($O92,[1]最新data!$A$1:$H$375,5,FALSE))</f>
        <v/>
      </c>
      <c r="T92" s="12" t="str">
        <f>IF($O92="","",VLOOKUP($O92,[1]最新data!$A$1:$H$375,6,FALSE))</f>
        <v/>
      </c>
    </row>
    <row r="93" spans="1:20" x14ac:dyDescent="0.15">
      <c r="A93" s="9"/>
      <c r="B93" s="10"/>
      <c r="C93" s="11" t="str">
        <f>IF($A93="","",VLOOKUP($A93,[1]最新data!$A$1:$H$375,3,FALSE))</f>
        <v/>
      </c>
      <c r="D93" s="11" t="str">
        <f>IF($A93="","",VLOOKUP($A93,[1]最新data!$A$1:$H$375,4,FALSE))</f>
        <v/>
      </c>
      <c r="E93" s="11" t="str">
        <f>IF($A93="","",VLOOKUP($A93,[1]最新data!$A$1:$H$375,5,FALSE))</f>
        <v/>
      </c>
      <c r="F93" s="12" t="str">
        <f>IF($A93="","",VLOOKUP($A93,[1]最新data!$A$1:$H$375,6,FALSE))</f>
        <v/>
      </c>
      <c r="H93" s="9"/>
      <c r="I93" s="10"/>
      <c r="J93" s="11" t="str">
        <f>IF($H93="","",VLOOKUP($H93,[1]最新data!$A$1:$H$375,3,FALSE))</f>
        <v/>
      </c>
      <c r="K93" s="11" t="str">
        <f>IF($H93="","",VLOOKUP($H93,[1]最新data!$A$1:$H$375,4,FALSE))</f>
        <v/>
      </c>
      <c r="L93" s="11" t="str">
        <f>IF($H93="","",VLOOKUP($H93,[1]最新data!$A$1:$H$375,5,FALSE))</f>
        <v/>
      </c>
      <c r="M93" s="12" t="str">
        <f>IF($H93="","",VLOOKUP($H93,[1]最新data!$A$1:$H$375,6,FALSE))</f>
        <v/>
      </c>
      <c r="O93" s="9"/>
      <c r="P93" s="10"/>
      <c r="Q93" s="11" t="str">
        <f>IF($O93="","",VLOOKUP($O93,[1]最新data!$A$1:$H$375,3,FALSE))</f>
        <v/>
      </c>
      <c r="R93" s="11" t="str">
        <f>IF($O93="","",VLOOKUP($O93,[1]最新data!$A$1:$H$375,4,FALSE))</f>
        <v/>
      </c>
      <c r="S93" s="11" t="str">
        <f>IF($O93="","",VLOOKUP($O93,[1]最新data!$A$1:$H$375,5,FALSE))</f>
        <v/>
      </c>
      <c r="T93" s="12" t="str">
        <f>IF($O93="","",VLOOKUP($O93,[1]最新data!$A$1:$H$375,6,FALSE))</f>
        <v/>
      </c>
    </row>
    <row r="94" spans="1:20" x14ac:dyDescent="0.15">
      <c r="A94" s="9"/>
      <c r="B94" s="10"/>
      <c r="C94" s="11" t="str">
        <f>IF($A94="","",VLOOKUP($A94,[1]最新data!$A$1:$H$375,3,FALSE))</f>
        <v/>
      </c>
      <c r="D94" s="11" t="str">
        <f>IF($A94="","",VLOOKUP($A94,[1]最新data!$A$1:$H$375,4,FALSE))</f>
        <v/>
      </c>
      <c r="E94" s="11" t="str">
        <f>IF($A94="","",VLOOKUP($A94,[1]最新data!$A$1:$H$375,5,FALSE))</f>
        <v/>
      </c>
      <c r="F94" s="12" t="str">
        <f>IF($A94="","",VLOOKUP($A94,[1]最新data!$A$1:$H$375,6,FALSE))</f>
        <v/>
      </c>
      <c r="H94" s="9"/>
      <c r="I94" s="10"/>
      <c r="J94" s="11" t="str">
        <f>IF($H94="","",VLOOKUP($H94,[1]最新data!$A$1:$H$375,3,FALSE))</f>
        <v/>
      </c>
      <c r="K94" s="11" t="str">
        <f>IF($H94="","",VLOOKUP($H94,[1]最新data!$A$1:$H$375,4,FALSE))</f>
        <v/>
      </c>
      <c r="L94" s="11" t="str">
        <f>IF($H94="","",VLOOKUP($H94,[1]最新data!$A$1:$H$375,5,FALSE))</f>
        <v/>
      </c>
      <c r="M94" s="12" t="str">
        <f>IF($H94="","",VLOOKUP($H94,[1]最新data!$A$1:$H$375,6,FALSE))</f>
        <v/>
      </c>
      <c r="O94" s="9"/>
      <c r="P94" s="10"/>
      <c r="Q94" s="11" t="str">
        <f>IF($O94="","",VLOOKUP($O94,[1]最新data!$A$1:$H$375,3,FALSE))</f>
        <v/>
      </c>
      <c r="R94" s="11" t="str">
        <f>IF($O94="","",VLOOKUP($O94,[1]最新data!$A$1:$H$375,4,FALSE))</f>
        <v/>
      </c>
      <c r="S94" s="11" t="str">
        <f>IF($O94="","",VLOOKUP($O94,[1]最新data!$A$1:$H$375,5,FALSE))</f>
        <v/>
      </c>
      <c r="T94" s="12" t="str">
        <f>IF($O94="","",VLOOKUP($O94,[1]最新data!$A$1:$H$375,6,FALSE))</f>
        <v/>
      </c>
    </row>
    <row r="95" spans="1:20" x14ac:dyDescent="0.15">
      <c r="A95" s="9"/>
      <c r="B95" s="10"/>
      <c r="C95" s="11" t="str">
        <f>IF($A95="","",VLOOKUP($A95,[1]最新data!$A$1:$H$375,3,FALSE))</f>
        <v/>
      </c>
      <c r="D95" s="11" t="str">
        <f>IF($A95="","",VLOOKUP($A95,[1]最新data!$A$1:$H$375,4,FALSE))</f>
        <v/>
      </c>
      <c r="E95" s="11" t="str">
        <f>IF($A95="","",VLOOKUP($A95,[1]最新data!$A$1:$H$375,5,FALSE))</f>
        <v/>
      </c>
      <c r="F95" s="12" t="str">
        <f>IF($A95="","",VLOOKUP($A95,[1]最新data!$A$1:$H$375,6,FALSE))</f>
        <v/>
      </c>
      <c r="H95" s="9"/>
      <c r="I95" s="10"/>
      <c r="J95" s="11" t="str">
        <f>IF($H95="","",VLOOKUP($H95,[1]最新data!$A$1:$H$375,3,FALSE))</f>
        <v/>
      </c>
      <c r="K95" s="11" t="str">
        <f>IF($H95="","",VLOOKUP($H95,[1]最新data!$A$1:$H$375,4,FALSE))</f>
        <v/>
      </c>
      <c r="L95" s="11" t="str">
        <f>IF($H95="","",VLOOKUP($H95,[1]最新data!$A$1:$H$375,5,FALSE))</f>
        <v/>
      </c>
      <c r="M95" s="12" t="str">
        <f>IF($H95="","",VLOOKUP($H95,[1]最新data!$A$1:$H$375,6,FALSE))</f>
        <v/>
      </c>
      <c r="O95" s="9"/>
      <c r="P95" s="10"/>
      <c r="Q95" s="11" t="str">
        <f>IF($O95="","",VLOOKUP($O95,[1]最新data!$A$1:$H$375,3,FALSE))</f>
        <v/>
      </c>
      <c r="R95" s="11" t="str">
        <f>IF($O95="","",VLOOKUP($O95,[1]最新data!$A$1:$H$375,4,FALSE))</f>
        <v/>
      </c>
      <c r="S95" s="11" t="str">
        <f>IF($O95="","",VLOOKUP($O95,[1]最新data!$A$1:$H$375,5,FALSE))</f>
        <v/>
      </c>
      <c r="T95" s="12" t="str">
        <f>IF($O95="","",VLOOKUP($O95,[1]最新data!$A$1:$H$375,6,FALSE))</f>
        <v/>
      </c>
    </row>
    <row r="96" spans="1:20" x14ac:dyDescent="0.15">
      <c r="A96" s="9"/>
      <c r="B96" s="10"/>
      <c r="C96" s="11" t="str">
        <f>IF($A96="","",VLOOKUP($A96,[1]最新data!$A$1:$H$375,3,FALSE))</f>
        <v/>
      </c>
      <c r="D96" s="11" t="str">
        <f>IF($A96="","",VLOOKUP($A96,[1]最新data!$A$1:$H$375,4,FALSE))</f>
        <v/>
      </c>
      <c r="E96" s="11" t="str">
        <f>IF($A96="","",VLOOKUP($A96,[1]最新data!$A$1:$H$375,5,FALSE))</f>
        <v/>
      </c>
      <c r="F96" s="12" t="str">
        <f>IF($A96="","",VLOOKUP($A96,[1]最新data!$A$1:$H$375,6,FALSE))</f>
        <v/>
      </c>
      <c r="H96" s="9"/>
      <c r="I96" s="10"/>
      <c r="J96" s="11" t="str">
        <f>IF($H96="","",VLOOKUP($H96,[1]最新data!$A$1:$H$375,3,FALSE))</f>
        <v/>
      </c>
      <c r="K96" s="11" t="str">
        <f>IF($H96="","",VLOOKUP($H96,[1]最新data!$A$1:$H$375,4,FALSE))</f>
        <v/>
      </c>
      <c r="L96" s="11" t="str">
        <f>IF($H96="","",VLOOKUP($H96,[1]最新data!$A$1:$H$375,5,FALSE))</f>
        <v/>
      </c>
      <c r="M96" s="12" t="str">
        <f>IF($H96="","",VLOOKUP($H96,[1]最新data!$A$1:$H$375,6,FALSE))</f>
        <v/>
      </c>
      <c r="O96" s="9"/>
      <c r="P96" s="10"/>
      <c r="Q96" s="11" t="str">
        <f>IF($O96="","",VLOOKUP($O96,[1]最新data!$A$1:$H$375,3,FALSE))</f>
        <v/>
      </c>
      <c r="R96" s="11" t="str">
        <f>IF($O96="","",VLOOKUP($O96,[1]最新data!$A$1:$H$375,4,FALSE))</f>
        <v/>
      </c>
      <c r="S96" s="11" t="str">
        <f>IF($O96="","",VLOOKUP($O96,[1]最新data!$A$1:$H$375,5,FALSE))</f>
        <v/>
      </c>
      <c r="T96" s="12" t="str">
        <f>IF($O96="","",VLOOKUP($O96,[1]最新data!$A$1:$H$375,6,FALSE))</f>
        <v/>
      </c>
    </row>
    <row r="97" spans="1:20" x14ac:dyDescent="0.15">
      <c r="A97" s="13"/>
      <c r="B97" s="14"/>
      <c r="C97" s="15" t="str">
        <f>IF($A97="","",VLOOKUP($A97,[1]最新data!$A$1:$H$375,3,FALSE))</f>
        <v/>
      </c>
      <c r="D97" s="15" t="str">
        <f>IF($A97="","",VLOOKUP($A97,[1]最新data!$A$1:$H$375,4,FALSE))</f>
        <v/>
      </c>
      <c r="E97" s="15" t="str">
        <f>IF($A97="","",VLOOKUP($A97,[1]最新data!$A$1:$H$375,5,FALSE))</f>
        <v/>
      </c>
      <c r="F97" s="16" t="str">
        <f>IF($A97="","",VLOOKUP($A97,[1]最新data!$A$1:$H$375,6,FALSE))</f>
        <v/>
      </c>
      <c r="H97" s="13"/>
      <c r="I97" s="14"/>
      <c r="J97" s="15" t="str">
        <f>IF($H97="","",VLOOKUP($H97,[1]最新data!$A$1:$H$375,3,FALSE))</f>
        <v/>
      </c>
      <c r="K97" s="15" t="str">
        <f>IF($H97="","",VLOOKUP($H97,[1]最新data!$A$1:$H$375,4,FALSE))</f>
        <v/>
      </c>
      <c r="L97" s="15" t="str">
        <f>IF($H97="","",VLOOKUP($H97,[1]最新data!$A$1:$H$375,5,FALSE))</f>
        <v/>
      </c>
      <c r="M97" s="16" t="str">
        <f>IF($H97="","",VLOOKUP($H97,[1]最新data!$A$1:$H$375,6,FALSE))</f>
        <v/>
      </c>
      <c r="O97" s="13"/>
      <c r="P97" s="14"/>
      <c r="Q97" s="15" t="str">
        <f>IF($O97="","",VLOOKUP($O97,[1]最新data!$A$1:$H$375,3,FALSE))</f>
        <v/>
      </c>
      <c r="R97" s="15" t="str">
        <f>IF($O97="","",VLOOKUP($O97,[1]最新data!$A$1:$H$375,4,FALSE))</f>
        <v/>
      </c>
      <c r="S97" s="15" t="str">
        <f>IF($O97="","",VLOOKUP($O97,[1]最新data!$A$1:$H$375,5,FALSE))</f>
        <v/>
      </c>
      <c r="T97" s="16" t="str">
        <f>IF($O97="","",VLOOKUP($O97,[1]最新data!$A$1:$H$375,6,FALSE))</f>
        <v/>
      </c>
    </row>
    <row r="98" spans="1:20" ht="13.5" customHeight="1" x14ac:dyDescent="0.15">
      <c r="A98" s="40" t="s">
        <v>226</v>
      </c>
      <c r="B98" s="41"/>
      <c r="C98" s="19">
        <f>SUM(C52:C97)</f>
        <v>13914</v>
      </c>
      <c r="D98" s="19">
        <f>SUM(D52:D97)</f>
        <v>30003</v>
      </c>
      <c r="E98" s="19">
        <f>SUM(E52:E97)</f>
        <v>15631</v>
      </c>
      <c r="F98" s="20">
        <f>SUM(F52:F97)</f>
        <v>14372</v>
      </c>
      <c r="H98" s="40" t="s">
        <v>227</v>
      </c>
      <c r="I98" s="41"/>
      <c r="J98" s="19">
        <f>SUM(J52:J97)</f>
        <v>24484</v>
      </c>
      <c r="K98" s="19">
        <f>SUM(K52:K97)</f>
        <v>52781</v>
      </c>
      <c r="L98" s="19">
        <f>SUM(L52:L97)</f>
        <v>27093</v>
      </c>
      <c r="M98" s="20">
        <f>SUM(M52:M97)</f>
        <v>25688</v>
      </c>
      <c r="O98" s="40" t="s">
        <v>228</v>
      </c>
      <c r="P98" s="41"/>
      <c r="Q98" s="19">
        <f>SUM(Q52:Q97)</f>
        <v>6139</v>
      </c>
      <c r="R98" s="19">
        <f>SUM(R52:R97)</f>
        <v>14968</v>
      </c>
      <c r="S98" s="19">
        <f>SUM(S52:S97)</f>
        <v>7512</v>
      </c>
      <c r="T98" s="20">
        <f>SUM(T52:T97)</f>
        <v>7456</v>
      </c>
    </row>
    <row r="99" spans="1:20" ht="14.25" x14ac:dyDescent="0.15">
      <c r="A99" s="39">
        <f>A50</f>
        <v>42125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627</v>
      </c>
      <c r="C101" s="11">
        <v>68</v>
      </c>
      <c r="D101" s="11">
        <v>168</v>
      </c>
      <c r="E101" s="11">
        <v>79</v>
      </c>
      <c r="F101" s="12">
        <v>89</v>
      </c>
      <c r="H101" s="9">
        <v>4001</v>
      </c>
      <c r="I101" s="10" t="s">
        <v>628</v>
      </c>
      <c r="J101" s="11">
        <v>406</v>
      </c>
      <c r="K101" s="11">
        <v>1149</v>
      </c>
      <c r="L101" s="11">
        <v>579</v>
      </c>
      <c r="M101" s="12">
        <v>570</v>
      </c>
      <c r="O101" s="9">
        <v>13400</v>
      </c>
      <c r="P101" s="10" t="s">
        <v>629</v>
      </c>
      <c r="Q101" s="11">
        <v>21</v>
      </c>
      <c r="R101" s="11">
        <v>42</v>
      </c>
      <c r="S101" s="11">
        <v>23</v>
      </c>
      <c r="T101" s="12">
        <v>19</v>
      </c>
    </row>
    <row r="102" spans="1:20" x14ac:dyDescent="0.15">
      <c r="A102" s="9">
        <v>11000</v>
      </c>
      <c r="B102" s="10" t="s">
        <v>630</v>
      </c>
      <c r="C102" s="11">
        <v>984</v>
      </c>
      <c r="D102" s="11">
        <v>2205</v>
      </c>
      <c r="E102" s="11">
        <v>1135</v>
      </c>
      <c r="F102" s="12">
        <v>1070</v>
      </c>
      <c r="H102" s="9">
        <v>4002</v>
      </c>
      <c r="I102" s="10" t="s">
        <v>631</v>
      </c>
      <c r="J102" s="11">
        <v>629</v>
      </c>
      <c r="K102" s="11">
        <v>1195</v>
      </c>
      <c r="L102" s="11">
        <v>592</v>
      </c>
      <c r="M102" s="12">
        <v>603</v>
      </c>
      <c r="O102" s="9">
        <v>13500</v>
      </c>
      <c r="P102" s="10" t="s">
        <v>632</v>
      </c>
      <c r="Q102" s="11">
        <v>1169</v>
      </c>
      <c r="R102" s="11">
        <v>2750</v>
      </c>
      <c r="S102" s="11">
        <v>1435</v>
      </c>
      <c r="T102" s="12">
        <v>1315</v>
      </c>
    </row>
    <row r="103" spans="1:20" x14ac:dyDescent="0.15">
      <c r="A103" s="9">
        <v>11051</v>
      </c>
      <c r="B103" s="10" t="s">
        <v>633</v>
      </c>
      <c r="C103" s="11">
        <v>191</v>
      </c>
      <c r="D103" s="11">
        <v>509</v>
      </c>
      <c r="E103" s="11">
        <v>254</v>
      </c>
      <c r="F103" s="12">
        <v>255</v>
      </c>
      <c r="H103" s="9">
        <v>4003</v>
      </c>
      <c r="I103" s="10" t="s">
        <v>634</v>
      </c>
      <c r="J103" s="11">
        <v>1011</v>
      </c>
      <c r="K103" s="11">
        <v>2504</v>
      </c>
      <c r="L103" s="11">
        <v>1330</v>
      </c>
      <c r="M103" s="12">
        <v>1174</v>
      </c>
      <c r="O103" s="9">
        <v>13600</v>
      </c>
      <c r="P103" s="10" t="s">
        <v>635</v>
      </c>
      <c r="Q103" s="11">
        <v>782</v>
      </c>
      <c r="R103" s="11">
        <v>1870</v>
      </c>
      <c r="S103" s="11">
        <v>945</v>
      </c>
      <c r="T103" s="12">
        <v>925</v>
      </c>
    </row>
    <row r="104" spans="1:20" x14ac:dyDescent="0.15">
      <c r="A104" s="9">
        <v>11052</v>
      </c>
      <c r="B104" s="10" t="s">
        <v>636</v>
      </c>
      <c r="C104" s="11">
        <v>114</v>
      </c>
      <c r="D104" s="11">
        <v>282</v>
      </c>
      <c r="E104" s="11">
        <v>149</v>
      </c>
      <c r="F104" s="12">
        <v>133</v>
      </c>
      <c r="H104" s="9">
        <v>4004</v>
      </c>
      <c r="I104" s="10" t="s">
        <v>637</v>
      </c>
      <c r="J104" s="11">
        <v>893</v>
      </c>
      <c r="K104" s="11">
        <v>2184</v>
      </c>
      <c r="L104" s="11">
        <v>1192</v>
      </c>
      <c r="M104" s="12">
        <v>992</v>
      </c>
      <c r="O104" s="9">
        <v>13700</v>
      </c>
      <c r="P104" s="10" t="s">
        <v>638</v>
      </c>
      <c r="Q104" s="11">
        <v>1331</v>
      </c>
      <c r="R104" s="11">
        <v>3082</v>
      </c>
      <c r="S104" s="11">
        <v>1537</v>
      </c>
      <c r="T104" s="12">
        <v>1545</v>
      </c>
    </row>
    <row r="105" spans="1:20" x14ac:dyDescent="0.15">
      <c r="A105" s="9">
        <v>11053</v>
      </c>
      <c r="B105" s="10" t="s">
        <v>639</v>
      </c>
      <c r="C105" s="11">
        <v>236</v>
      </c>
      <c r="D105" s="11">
        <v>661</v>
      </c>
      <c r="E105" s="11">
        <v>342</v>
      </c>
      <c r="F105" s="12">
        <v>319</v>
      </c>
      <c r="H105" s="9">
        <v>4005</v>
      </c>
      <c r="I105" s="10" t="s">
        <v>640</v>
      </c>
      <c r="J105" s="11">
        <v>279</v>
      </c>
      <c r="K105" s="11">
        <v>567</v>
      </c>
      <c r="L105" s="11">
        <v>305</v>
      </c>
      <c r="M105" s="12">
        <v>262</v>
      </c>
      <c r="O105" s="9">
        <v>13800</v>
      </c>
      <c r="P105" s="10" t="s">
        <v>641</v>
      </c>
      <c r="Q105" s="11">
        <v>66</v>
      </c>
      <c r="R105" s="11">
        <v>151</v>
      </c>
      <c r="S105" s="11">
        <v>81</v>
      </c>
      <c r="T105" s="12">
        <v>70</v>
      </c>
    </row>
    <row r="106" spans="1:20" x14ac:dyDescent="0.15">
      <c r="A106" s="9">
        <v>11100</v>
      </c>
      <c r="B106" s="10" t="s">
        <v>642</v>
      </c>
      <c r="C106" s="11">
        <v>156</v>
      </c>
      <c r="D106" s="11">
        <v>399</v>
      </c>
      <c r="E106" s="11">
        <v>187</v>
      </c>
      <c r="F106" s="12">
        <v>212</v>
      </c>
      <c r="H106" s="9">
        <v>4101</v>
      </c>
      <c r="I106" s="10" t="s">
        <v>643</v>
      </c>
      <c r="J106" s="11">
        <v>362</v>
      </c>
      <c r="K106" s="11">
        <v>967</v>
      </c>
      <c r="L106" s="11">
        <v>474</v>
      </c>
      <c r="M106" s="12">
        <v>493</v>
      </c>
      <c r="O106" s="9">
        <v>13900</v>
      </c>
      <c r="P106" s="10" t="s">
        <v>644</v>
      </c>
      <c r="Q106" s="11">
        <v>431</v>
      </c>
      <c r="R106" s="11">
        <v>1017</v>
      </c>
      <c r="S106" s="11">
        <v>508</v>
      </c>
      <c r="T106" s="12">
        <v>509</v>
      </c>
    </row>
    <row r="107" spans="1:20" x14ac:dyDescent="0.15">
      <c r="A107" s="9">
        <v>11200</v>
      </c>
      <c r="B107" s="10" t="s">
        <v>645</v>
      </c>
      <c r="C107" s="11">
        <v>125</v>
      </c>
      <c r="D107" s="11">
        <v>290</v>
      </c>
      <c r="E107" s="11">
        <v>147</v>
      </c>
      <c r="F107" s="12">
        <v>143</v>
      </c>
      <c r="H107" s="9">
        <v>4102</v>
      </c>
      <c r="I107" s="10" t="s">
        <v>646</v>
      </c>
      <c r="J107" s="11">
        <v>389</v>
      </c>
      <c r="K107" s="11">
        <v>1163</v>
      </c>
      <c r="L107" s="11">
        <v>576</v>
      </c>
      <c r="M107" s="12">
        <v>587</v>
      </c>
      <c r="O107" s="9">
        <v>14000</v>
      </c>
      <c r="P107" s="10" t="s">
        <v>647</v>
      </c>
      <c r="Q107" s="11">
        <v>102</v>
      </c>
      <c r="R107" s="11">
        <v>250</v>
      </c>
      <c r="S107" s="11">
        <v>126</v>
      </c>
      <c r="T107" s="12">
        <v>124</v>
      </c>
    </row>
    <row r="108" spans="1:20" x14ac:dyDescent="0.15">
      <c r="A108" s="9">
        <v>11300</v>
      </c>
      <c r="B108" s="10" t="s">
        <v>648</v>
      </c>
      <c r="C108" s="11">
        <v>87</v>
      </c>
      <c r="D108" s="11">
        <v>212</v>
      </c>
      <c r="E108" s="11">
        <v>109</v>
      </c>
      <c r="F108" s="12">
        <v>103</v>
      </c>
      <c r="H108" s="9">
        <v>4103</v>
      </c>
      <c r="I108" s="10" t="s">
        <v>649</v>
      </c>
      <c r="J108" s="11">
        <v>629</v>
      </c>
      <c r="K108" s="11">
        <v>1194</v>
      </c>
      <c r="L108" s="11">
        <v>728</v>
      </c>
      <c r="M108" s="12">
        <v>466</v>
      </c>
      <c r="O108" s="9">
        <v>14100</v>
      </c>
      <c r="P108" s="10" t="s">
        <v>650</v>
      </c>
      <c r="Q108" s="11">
        <v>226</v>
      </c>
      <c r="R108" s="11">
        <v>566</v>
      </c>
      <c r="S108" s="11">
        <v>294</v>
      </c>
      <c r="T108" s="12">
        <v>272</v>
      </c>
    </row>
    <row r="109" spans="1:20" x14ac:dyDescent="0.15">
      <c r="A109" s="9">
        <v>11400</v>
      </c>
      <c r="B109" s="10" t="s">
        <v>651</v>
      </c>
      <c r="C109" s="11">
        <v>56</v>
      </c>
      <c r="D109" s="11">
        <v>144</v>
      </c>
      <c r="E109" s="11">
        <v>76</v>
      </c>
      <c r="F109" s="12">
        <v>68</v>
      </c>
      <c r="H109" s="9">
        <v>4104</v>
      </c>
      <c r="I109" s="10" t="s">
        <v>652</v>
      </c>
      <c r="J109" s="11">
        <v>331</v>
      </c>
      <c r="K109" s="11">
        <v>791</v>
      </c>
      <c r="L109" s="11">
        <v>374</v>
      </c>
      <c r="M109" s="12">
        <v>417</v>
      </c>
      <c r="O109" s="9">
        <v>14200</v>
      </c>
      <c r="P109" s="10" t="s">
        <v>653</v>
      </c>
      <c r="Q109" s="11">
        <v>792</v>
      </c>
      <c r="R109" s="11">
        <v>1851</v>
      </c>
      <c r="S109" s="11">
        <v>950</v>
      </c>
      <c r="T109" s="12">
        <v>901</v>
      </c>
    </row>
    <row r="110" spans="1:20" x14ac:dyDescent="0.15">
      <c r="A110" s="9">
        <v>11500</v>
      </c>
      <c r="B110" s="10" t="s">
        <v>654</v>
      </c>
      <c r="C110" s="11">
        <v>1605</v>
      </c>
      <c r="D110" s="11">
        <v>3577</v>
      </c>
      <c r="E110" s="11">
        <v>1743</v>
      </c>
      <c r="F110" s="12">
        <v>1834</v>
      </c>
      <c r="H110" s="9">
        <v>4105</v>
      </c>
      <c r="I110" s="10" t="s">
        <v>655</v>
      </c>
      <c r="J110" s="11">
        <v>145</v>
      </c>
      <c r="K110" s="11">
        <v>325</v>
      </c>
      <c r="L110" s="11">
        <v>155</v>
      </c>
      <c r="M110" s="12">
        <v>170</v>
      </c>
      <c r="O110" s="9">
        <v>14300</v>
      </c>
      <c r="P110" s="10" t="s">
        <v>656</v>
      </c>
      <c r="Q110" s="11">
        <v>337</v>
      </c>
      <c r="R110" s="11">
        <v>852</v>
      </c>
      <c r="S110" s="11">
        <v>439</v>
      </c>
      <c r="T110" s="12">
        <v>413</v>
      </c>
    </row>
    <row r="111" spans="1:20" x14ac:dyDescent="0.15">
      <c r="A111" s="9">
        <v>11600</v>
      </c>
      <c r="B111" s="10" t="s">
        <v>657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658</v>
      </c>
      <c r="Q111" s="11">
        <v>81</v>
      </c>
      <c r="R111" s="11">
        <v>193</v>
      </c>
      <c r="S111" s="11">
        <v>103</v>
      </c>
      <c r="T111" s="12">
        <v>90</v>
      </c>
    </row>
    <row r="112" spans="1:20" x14ac:dyDescent="0.15">
      <c r="A112" s="9">
        <v>11700</v>
      </c>
      <c r="B112" s="10" t="s">
        <v>659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 t="str">
        <f>IF($H112="","",VLOOKUP($H112,[1]最新data!$A$1:$H$375,3,FALSE))</f>
        <v/>
      </c>
      <c r="K112" s="11" t="str">
        <f>IF($H112="","",VLOOKUP($H112,[1]最新data!$A$1:$H$375,4,FALSE))</f>
        <v/>
      </c>
      <c r="L112" s="11" t="str">
        <f>IF($H112="","",VLOOKUP($H112,[1]最新data!$A$1:$H$375,5,FALSE))</f>
        <v/>
      </c>
      <c r="M112" s="12" t="str">
        <f>IF($H112="","",VLOOKUP($H112,[1]最新data!$A$1:$H$375,6,FALSE))</f>
        <v/>
      </c>
      <c r="O112" s="9">
        <v>14500</v>
      </c>
      <c r="P112" s="10" t="s">
        <v>660</v>
      </c>
      <c r="Q112" s="11">
        <v>196</v>
      </c>
      <c r="R112" s="11">
        <v>482</v>
      </c>
      <c r="S112" s="11">
        <v>227</v>
      </c>
      <c r="T112" s="12">
        <v>255</v>
      </c>
    </row>
    <row r="113" spans="1:20" x14ac:dyDescent="0.15">
      <c r="A113" s="9">
        <v>11800</v>
      </c>
      <c r="B113" s="10" t="s">
        <v>661</v>
      </c>
      <c r="C113" s="11">
        <v>52</v>
      </c>
      <c r="D113" s="11">
        <v>120</v>
      </c>
      <c r="E113" s="11">
        <v>56</v>
      </c>
      <c r="F113" s="12">
        <v>64</v>
      </c>
      <c r="H113" s="9"/>
      <c r="I113" s="10"/>
      <c r="J113" s="11" t="str">
        <f>IF($H113="","",VLOOKUP($H113,[1]最新data!$A$1:$H$375,3,FALSE))</f>
        <v/>
      </c>
      <c r="K113" s="11" t="str">
        <f>IF($H113="","",VLOOKUP($H113,[1]最新data!$A$1:$H$375,4,FALSE))</f>
        <v/>
      </c>
      <c r="L113" s="11" t="str">
        <f>IF($H113="","",VLOOKUP($H113,[1]最新data!$A$1:$H$375,5,FALSE))</f>
        <v/>
      </c>
      <c r="M113" s="12" t="str">
        <f>IF($H113="","",VLOOKUP($H113,[1]最新data!$A$1:$H$375,6,FALSE))</f>
        <v/>
      </c>
      <c r="O113" s="9">
        <v>14600</v>
      </c>
      <c r="P113" s="10" t="s">
        <v>662</v>
      </c>
      <c r="Q113" s="11">
        <v>913</v>
      </c>
      <c r="R113" s="11">
        <v>1981</v>
      </c>
      <c r="S113" s="11">
        <v>1000</v>
      </c>
      <c r="T113" s="12">
        <v>981</v>
      </c>
    </row>
    <row r="114" spans="1:20" x14ac:dyDescent="0.15">
      <c r="A114" s="9">
        <v>11900</v>
      </c>
      <c r="B114" s="10" t="s">
        <v>663</v>
      </c>
      <c r="C114" s="11">
        <v>116</v>
      </c>
      <c r="D114" s="11">
        <v>302</v>
      </c>
      <c r="E114" s="11">
        <v>141</v>
      </c>
      <c r="F114" s="12">
        <v>161</v>
      </c>
      <c r="H114" s="9"/>
      <c r="I114" s="10"/>
      <c r="J114" s="11" t="str">
        <f>IF($H114="","",VLOOKUP($H114,[1]最新data!$A$1:$H$375,3,FALSE))</f>
        <v/>
      </c>
      <c r="K114" s="11" t="str">
        <f>IF($H114="","",VLOOKUP($H114,[1]最新data!$A$1:$H$375,4,FALSE))</f>
        <v/>
      </c>
      <c r="L114" s="11" t="str">
        <f>IF($H114="","",VLOOKUP($H114,[1]最新data!$A$1:$H$375,5,FALSE))</f>
        <v/>
      </c>
      <c r="M114" s="12" t="str">
        <f>IF($H114="","",VLOOKUP($H114,[1]最新data!$A$1:$H$375,6,FALSE))</f>
        <v/>
      </c>
      <c r="O114" s="9">
        <v>14700</v>
      </c>
      <c r="P114" s="10" t="s">
        <v>664</v>
      </c>
      <c r="Q114" s="11">
        <v>749</v>
      </c>
      <c r="R114" s="11">
        <v>1702</v>
      </c>
      <c r="S114" s="11">
        <v>854</v>
      </c>
      <c r="T114" s="12">
        <v>848</v>
      </c>
    </row>
    <row r="115" spans="1:20" x14ac:dyDescent="0.15">
      <c r="A115" s="9">
        <v>12000</v>
      </c>
      <c r="B115" s="10" t="s">
        <v>665</v>
      </c>
      <c r="C115" s="11">
        <v>166</v>
      </c>
      <c r="D115" s="11">
        <v>432</v>
      </c>
      <c r="E115" s="11">
        <v>221</v>
      </c>
      <c r="F115" s="12">
        <v>211</v>
      </c>
      <c r="H115" s="9"/>
      <c r="I115" s="10"/>
      <c r="J115" s="11" t="str">
        <f>IF($H115="","",VLOOKUP($H115,[1]最新data!$A$1:$H$375,3,FALSE))</f>
        <v/>
      </c>
      <c r="K115" s="11" t="str">
        <f>IF($H115="","",VLOOKUP($H115,[1]最新data!$A$1:$H$375,4,FALSE))</f>
        <v/>
      </c>
      <c r="L115" s="11" t="str">
        <f>IF($H115="","",VLOOKUP($H115,[1]最新data!$A$1:$H$375,5,FALSE))</f>
        <v/>
      </c>
      <c r="M115" s="12" t="str">
        <f>IF($H115="","",VLOOKUP($H115,[1]最新data!$A$1:$H$375,6,FALSE))</f>
        <v/>
      </c>
      <c r="O115" s="9">
        <v>14800</v>
      </c>
      <c r="P115" s="10" t="s">
        <v>666</v>
      </c>
      <c r="Q115" s="11">
        <v>38</v>
      </c>
      <c r="R115" s="11">
        <v>90</v>
      </c>
      <c r="S115" s="11">
        <v>47</v>
      </c>
      <c r="T115" s="12">
        <v>43</v>
      </c>
    </row>
    <row r="116" spans="1:20" x14ac:dyDescent="0.15">
      <c r="A116" s="9">
        <v>12100</v>
      </c>
      <c r="B116" s="10" t="s">
        <v>667</v>
      </c>
      <c r="C116" s="11">
        <v>65</v>
      </c>
      <c r="D116" s="11">
        <v>184</v>
      </c>
      <c r="E116" s="11">
        <v>94</v>
      </c>
      <c r="F116" s="12">
        <v>90</v>
      </c>
      <c r="H116" s="9"/>
      <c r="I116" s="10"/>
      <c r="J116" s="11" t="str">
        <f>IF($H116="","",VLOOKUP($H116,[1]最新data!$A$1:$H$375,3,FALSE))</f>
        <v/>
      </c>
      <c r="K116" s="11" t="str">
        <f>IF($H116="","",VLOOKUP($H116,[1]最新data!$A$1:$H$375,4,FALSE))</f>
        <v/>
      </c>
      <c r="L116" s="11" t="str">
        <f>IF($H116="","",VLOOKUP($H116,[1]最新data!$A$1:$H$375,5,FALSE))</f>
        <v/>
      </c>
      <c r="M116" s="12" t="str">
        <f>IF($H116="","",VLOOKUP($H116,[1]最新data!$A$1:$H$375,6,FALSE))</f>
        <v/>
      </c>
      <c r="O116" s="9">
        <v>14900</v>
      </c>
      <c r="P116" s="10" t="s">
        <v>668</v>
      </c>
      <c r="Q116" s="11">
        <v>14</v>
      </c>
      <c r="R116" s="11">
        <v>34</v>
      </c>
      <c r="S116" s="11">
        <v>21</v>
      </c>
      <c r="T116" s="12">
        <v>13</v>
      </c>
    </row>
    <row r="117" spans="1:20" x14ac:dyDescent="0.15">
      <c r="A117" s="9">
        <v>12200</v>
      </c>
      <c r="B117" s="10" t="s">
        <v>669</v>
      </c>
      <c r="C117" s="11">
        <v>31</v>
      </c>
      <c r="D117" s="11">
        <v>78</v>
      </c>
      <c r="E117" s="11">
        <v>38</v>
      </c>
      <c r="F117" s="12">
        <v>40</v>
      </c>
      <c r="H117" s="9"/>
      <c r="I117" s="10"/>
      <c r="J117" s="11" t="str">
        <f>IF($H117="","",VLOOKUP($H117,[1]最新data!$A$1:$H$375,3,FALSE))</f>
        <v/>
      </c>
      <c r="K117" s="11" t="str">
        <f>IF($H117="","",VLOOKUP($H117,[1]最新data!$A$1:$H$375,4,FALSE))</f>
        <v/>
      </c>
      <c r="L117" s="11" t="str">
        <f>IF($H117="","",VLOOKUP($H117,[1]最新data!$A$1:$H$375,5,FALSE))</f>
        <v/>
      </c>
      <c r="M117" s="12" t="str">
        <f>IF($H117="","",VLOOKUP($H117,[1]最新data!$A$1:$H$375,6,FALSE))</f>
        <v/>
      </c>
      <c r="O117" s="9">
        <v>15000</v>
      </c>
      <c r="P117" s="10" t="s">
        <v>670</v>
      </c>
      <c r="Q117" s="11">
        <v>51</v>
      </c>
      <c r="R117" s="11">
        <v>98</v>
      </c>
      <c r="S117" s="11">
        <v>55</v>
      </c>
      <c r="T117" s="12">
        <v>43</v>
      </c>
    </row>
    <row r="118" spans="1:20" x14ac:dyDescent="0.15">
      <c r="A118" s="9">
        <v>12300</v>
      </c>
      <c r="B118" s="10" t="s">
        <v>671</v>
      </c>
      <c r="C118" s="11">
        <v>690</v>
      </c>
      <c r="D118" s="11">
        <v>1632</v>
      </c>
      <c r="E118" s="11">
        <v>837</v>
      </c>
      <c r="F118" s="12">
        <v>795</v>
      </c>
      <c r="H118" s="9"/>
      <c r="I118" s="10"/>
      <c r="J118" s="11" t="str">
        <f>IF($H118="","",VLOOKUP($H118,[1]最新data!$A$1:$H$375,3,FALSE))</f>
        <v/>
      </c>
      <c r="K118" s="11" t="str">
        <f>IF($H118="","",VLOOKUP($H118,[1]最新data!$A$1:$H$375,4,FALSE))</f>
        <v/>
      </c>
      <c r="L118" s="11" t="str">
        <f>IF($H118="","",VLOOKUP($H118,[1]最新data!$A$1:$H$375,5,FALSE))</f>
        <v/>
      </c>
      <c r="M118" s="12" t="str">
        <f>IF($H118="","",VLOOKUP($H118,[1]最新data!$A$1:$H$375,6,FALSE))</f>
        <v/>
      </c>
      <c r="O118" s="9">
        <v>15100</v>
      </c>
      <c r="P118" s="10" t="s">
        <v>672</v>
      </c>
      <c r="Q118" s="11">
        <v>65</v>
      </c>
      <c r="R118" s="11">
        <v>184</v>
      </c>
      <c r="S118" s="11">
        <v>94</v>
      </c>
      <c r="T118" s="12">
        <v>90</v>
      </c>
    </row>
    <row r="119" spans="1:20" x14ac:dyDescent="0.15">
      <c r="A119" s="9">
        <v>12400</v>
      </c>
      <c r="B119" s="10" t="s">
        <v>673</v>
      </c>
      <c r="C119" s="11">
        <v>238</v>
      </c>
      <c r="D119" s="11">
        <v>478</v>
      </c>
      <c r="E119" s="11">
        <v>273</v>
      </c>
      <c r="F119" s="12">
        <v>205</v>
      </c>
      <c r="H119" s="9"/>
      <c r="I119" s="10"/>
      <c r="J119" s="11" t="str">
        <f>IF($H119="","",VLOOKUP($H119,[1]最新data!$A$1:$H$375,3,FALSE))</f>
        <v/>
      </c>
      <c r="K119" s="11" t="str">
        <f>IF($H119="","",VLOOKUP($H119,[1]最新data!$A$1:$H$375,4,FALSE))</f>
        <v/>
      </c>
      <c r="L119" s="11" t="str">
        <f>IF($H119="","",VLOOKUP($H119,[1]最新data!$A$1:$H$375,5,FALSE))</f>
        <v/>
      </c>
      <c r="M119" s="12" t="str">
        <f>IF($H119="","",VLOOKUP($H119,[1]最新data!$A$1:$H$375,6,FALSE))</f>
        <v/>
      </c>
      <c r="O119" s="9">
        <v>15200</v>
      </c>
      <c r="P119" s="10" t="s">
        <v>674</v>
      </c>
      <c r="Q119" s="11">
        <v>354</v>
      </c>
      <c r="R119" s="11">
        <v>834</v>
      </c>
      <c r="S119" s="11">
        <v>428</v>
      </c>
      <c r="T119" s="12">
        <v>406</v>
      </c>
    </row>
    <row r="120" spans="1:20" x14ac:dyDescent="0.15">
      <c r="A120" s="9">
        <v>12500</v>
      </c>
      <c r="B120" s="10" t="s">
        <v>675</v>
      </c>
      <c r="C120" s="11">
        <v>43</v>
      </c>
      <c r="D120" s="11">
        <v>93</v>
      </c>
      <c r="E120" s="11">
        <v>44</v>
      </c>
      <c r="F120" s="12">
        <v>49</v>
      </c>
      <c r="H120" s="9"/>
      <c r="I120" s="10"/>
      <c r="J120" s="11" t="str">
        <f>IF($H120="","",VLOOKUP($H120,[1]最新data!$A$1:$H$375,3,FALSE))</f>
        <v/>
      </c>
      <c r="K120" s="11" t="str">
        <f>IF($H120="","",VLOOKUP($H120,[1]最新data!$A$1:$H$375,4,FALSE))</f>
        <v/>
      </c>
      <c r="L120" s="11" t="str">
        <f>IF($H120="","",VLOOKUP($H120,[1]最新data!$A$1:$H$375,5,FALSE))</f>
        <v/>
      </c>
      <c r="M120" s="12" t="str">
        <f>IF($H120="","",VLOOKUP($H120,[1]最新data!$A$1:$H$375,6,FALSE))</f>
        <v/>
      </c>
      <c r="O120" s="9">
        <v>15300</v>
      </c>
      <c r="P120" s="10" t="s">
        <v>676</v>
      </c>
      <c r="Q120" s="11">
        <v>100</v>
      </c>
      <c r="R120" s="11">
        <v>240</v>
      </c>
      <c r="S120" s="11">
        <v>116</v>
      </c>
      <c r="T120" s="12">
        <v>124</v>
      </c>
    </row>
    <row r="121" spans="1:20" x14ac:dyDescent="0.15">
      <c r="A121" s="9">
        <v>12600</v>
      </c>
      <c r="B121" s="10" t="s">
        <v>677</v>
      </c>
      <c r="C121" s="11">
        <v>37</v>
      </c>
      <c r="D121" s="11">
        <v>98</v>
      </c>
      <c r="E121" s="11">
        <v>50</v>
      </c>
      <c r="F121" s="12">
        <v>48</v>
      </c>
      <c r="H121" s="9"/>
      <c r="I121" s="10"/>
      <c r="J121" s="11" t="str">
        <f>IF($H121="","",VLOOKUP($H121,[1]最新data!$A$1:$H$375,3,FALSE))</f>
        <v/>
      </c>
      <c r="K121" s="11" t="str">
        <f>IF($H121="","",VLOOKUP($H121,[1]最新data!$A$1:$H$375,4,FALSE))</f>
        <v/>
      </c>
      <c r="L121" s="11" t="str">
        <f>IF($H121="","",VLOOKUP($H121,[1]最新data!$A$1:$H$375,5,FALSE))</f>
        <v/>
      </c>
      <c r="M121" s="12" t="str">
        <f>IF($H121="","",VLOOKUP($H121,[1]最新data!$A$1:$H$375,6,FALSE))</f>
        <v/>
      </c>
      <c r="O121" s="9">
        <v>15400</v>
      </c>
      <c r="P121" s="10" t="s">
        <v>678</v>
      </c>
      <c r="Q121" s="11">
        <v>145</v>
      </c>
      <c r="R121" s="11">
        <v>348</v>
      </c>
      <c r="S121" s="11">
        <v>166</v>
      </c>
      <c r="T121" s="12">
        <v>182</v>
      </c>
    </row>
    <row r="122" spans="1:20" x14ac:dyDescent="0.15">
      <c r="A122" s="9">
        <v>12700</v>
      </c>
      <c r="B122" s="10" t="s">
        <v>679</v>
      </c>
      <c r="C122" s="11">
        <v>201</v>
      </c>
      <c r="D122" s="11">
        <v>362</v>
      </c>
      <c r="E122" s="11">
        <v>152</v>
      </c>
      <c r="F122" s="12">
        <v>210</v>
      </c>
      <c r="H122" s="9"/>
      <c r="I122" s="10"/>
      <c r="J122" s="11" t="str">
        <f>IF($H122="","",VLOOKUP($H122,[1]最新data!$A$1:$H$375,3,FALSE))</f>
        <v/>
      </c>
      <c r="K122" s="11" t="str">
        <f>IF($H122="","",VLOOKUP($H122,[1]最新data!$A$1:$H$375,4,FALSE))</f>
        <v/>
      </c>
      <c r="L122" s="11" t="str">
        <f>IF($H122="","",VLOOKUP($H122,[1]最新data!$A$1:$H$375,5,FALSE))</f>
        <v/>
      </c>
      <c r="M122" s="12" t="str">
        <f>IF($H122="","",VLOOKUP($H122,[1]最新data!$A$1:$H$375,6,FALSE))</f>
        <v/>
      </c>
      <c r="O122" s="9">
        <v>15500</v>
      </c>
      <c r="P122" s="10" t="s">
        <v>680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681</v>
      </c>
      <c r="C123" s="11">
        <v>43</v>
      </c>
      <c r="D123" s="11">
        <v>132</v>
      </c>
      <c r="E123" s="11">
        <v>62</v>
      </c>
      <c r="F123" s="12">
        <v>70</v>
      </c>
      <c r="H123" s="9"/>
      <c r="I123" s="10"/>
      <c r="J123" s="11" t="str">
        <f>IF($H123="","",VLOOKUP($H123,[1]最新data!$A$1:$H$375,3,FALSE))</f>
        <v/>
      </c>
      <c r="K123" s="11" t="str">
        <f>IF($H123="","",VLOOKUP($H123,[1]最新data!$A$1:$H$375,4,FALSE))</f>
        <v/>
      </c>
      <c r="L123" s="11" t="str">
        <f>IF($H123="","",VLOOKUP($H123,[1]最新data!$A$1:$H$375,5,FALSE))</f>
        <v/>
      </c>
      <c r="M123" s="12" t="str">
        <f>IF($H123="","",VLOOKUP($H123,[1]最新data!$A$1:$H$375,6,FALSE))</f>
        <v/>
      </c>
      <c r="O123" s="9">
        <v>15600</v>
      </c>
      <c r="P123" s="10" t="s">
        <v>682</v>
      </c>
      <c r="Q123" s="11">
        <v>78</v>
      </c>
      <c r="R123" s="11">
        <v>218</v>
      </c>
      <c r="S123" s="11">
        <v>99</v>
      </c>
      <c r="T123" s="12">
        <v>119</v>
      </c>
    </row>
    <row r="124" spans="1:20" x14ac:dyDescent="0.15">
      <c r="A124" s="9">
        <v>12900</v>
      </c>
      <c r="B124" s="10" t="s">
        <v>683</v>
      </c>
      <c r="C124" s="11">
        <v>92</v>
      </c>
      <c r="D124" s="11">
        <v>209</v>
      </c>
      <c r="E124" s="11">
        <v>114</v>
      </c>
      <c r="F124" s="12">
        <v>95</v>
      </c>
      <c r="H124" s="9"/>
      <c r="I124" s="10"/>
      <c r="J124" s="11" t="str">
        <f>IF($H124="","",VLOOKUP($H124,[1]最新data!$A$1:$H$375,3,FALSE))</f>
        <v/>
      </c>
      <c r="K124" s="11" t="str">
        <f>IF($H124="","",VLOOKUP($H124,[1]最新data!$A$1:$H$375,4,FALSE))</f>
        <v/>
      </c>
      <c r="L124" s="11" t="str">
        <f>IF($H124="","",VLOOKUP($H124,[1]最新data!$A$1:$H$375,5,FALSE))</f>
        <v/>
      </c>
      <c r="M124" s="12" t="str">
        <f>IF($H124="","",VLOOKUP($H124,[1]最新data!$A$1:$H$375,6,FALSE))</f>
        <v/>
      </c>
      <c r="O124" s="9">
        <v>15700</v>
      </c>
      <c r="P124" s="10" t="s">
        <v>684</v>
      </c>
      <c r="Q124" s="11">
        <v>19</v>
      </c>
      <c r="R124" s="11">
        <v>47</v>
      </c>
      <c r="S124" s="11">
        <v>24</v>
      </c>
      <c r="T124" s="12">
        <v>23</v>
      </c>
    </row>
    <row r="125" spans="1:20" x14ac:dyDescent="0.15">
      <c r="A125" s="9">
        <v>13000</v>
      </c>
      <c r="B125" s="10" t="s">
        <v>685</v>
      </c>
      <c r="C125" s="11">
        <v>293</v>
      </c>
      <c r="D125" s="11">
        <v>676</v>
      </c>
      <c r="E125" s="11">
        <v>338</v>
      </c>
      <c r="F125" s="12">
        <v>338</v>
      </c>
      <c r="H125" s="9"/>
      <c r="I125" s="10"/>
      <c r="J125" s="11" t="str">
        <f>IF($H125="","",VLOOKUP($H125,[1]最新data!$A$1:$H$375,3,FALSE))</f>
        <v/>
      </c>
      <c r="K125" s="11" t="str">
        <f>IF($H125="","",VLOOKUP($H125,[1]最新data!$A$1:$H$375,4,FALSE))</f>
        <v/>
      </c>
      <c r="L125" s="11" t="str">
        <f>IF($H125="","",VLOOKUP($H125,[1]最新data!$A$1:$H$375,5,FALSE))</f>
        <v/>
      </c>
      <c r="M125" s="12" t="str">
        <f>IF($H125="","",VLOOKUP($H125,[1]最新data!$A$1:$H$375,6,FALSE))</f>
        <v/>
      </c>
      <c r="O125" s="9">
        <v>15800</v>
      </c>
      <c r="P125" s="10" t="s">
        <v>686</v>
      </c>
      <c r="Q125" s="11">
        <v>36</v>
      </c>
      <c r="R125" s="11">
        <v>105</v>
      </c>
      <c r="S125" s="11">
        <v>51</v>
      </c>
      <c r="T125" s="12">
        <v>54</v>
      </c>
    </row>
    <row r="126" spans="1:20" x14ac:dyDescent="0.15">
      <c r="A126" s="9">
        <v>13100</v>
      </c>
      <c r="B126" s="10" t="s">
        <v>687</v>
      </c>
      <c r="C126" s="11">
        <v>179</v>
      </c>
      <c r="D126" s="11">
        <v>325</v>
      </c>
      <c r="E126" s="11">
        <v>151</v>
      </c>
      <c r="F126" s="12">
        <v>174</v>
      </c>
      <c r="H126" s="9"/>
      <c r="I126" s="10"/>
      <c r="J126" s="11" t="str">
        <f>IF($H126="","",VLOOKUP($H126,[1]最新data!$A$1:$H$375,3,FALSE))</f>
        <v/>
      </c>
      <c r="K126" s="11" t="str">
        <f>IF($H126="","",VLOOKUP($H126,[1]最新data!$A$1:$H$375,4,FALSE))</f>
        <v/>
      </c>
      <c r="L126" s="11" t="str">
        <f>IF($H126="","",VLOOKUP($H126,[1]最新data!$A$1:$H$375,5,FALSE))</f>
        <v/>
      </c>
      <c r="M126" s="12" t="str">
        <f>IF($H126="","",VLOOKUP($H126,[1]最新data!$A$1:$H$375,6,FALSE))</f>
        <v/>
      </c>
      <c r="O126" s="9">
        <v>15900</v>
      </c>
      <c r="P126" s="10" t="s">
        <v>688</v>
      </c>
      <c r="Q126" s="11">
        <v>25</v>
      </c>
      <c r="R126" s="11">
        <v>68</v>
      </c>
      <c r="S126" s="11">
        <v>35</v>
      </c>
      <c r="T126" s="12">
        <v>33</v>
      </c>
    </row>
    <row r="127" spans="1:20" x14ac:dyDescent="0.15">
      <c r="A127" s="9">
        <v>13200</v>
      </c>
      <c r="B127" s="10" t="s">
        <v>689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tr">
        <f>IF($H127="","",VLOOKUP($H127,[1]最新data!$A$1:$H$375,3,FALSE))</f>
        <v/>
      </c>
      <c r="K127" s="11" t="str">
        <f>IF($H127="","",VLOOKUP($H127,[1]最新data!$A$1:$H$375,4,FALSE))</f>
        <v/>
      </c>
      <c r="L127" s="11" t="str">
        <f>IF($H127="","",VLOOKUP($H127,[1]最新data!$A$1:$H$375,5,FALSE))</f>
        <v/>
      </c>
      <c r="M127" s="12" t="str">
        <f>IF($H127="","",VLOOKUP($H127,[1]最新data!$A$1:$H$375,6,FALSE))</f>
        <v/>
      </c>
      <c r="O127" s="9">
        <v>16000</v>
      </c>
      <c r="P127" s="10" t="s">
        <v>690</v>
      </c>
      <c r="Q127" s="11">
        <v>55</v>
      </c>
      <c r="R127" s="11">
        <v>152</v>
      </c>
      <c r="S127" s="11">
        <v>70</v>
      </c>
      <c r="T127" s="12">
        <v>82</v>
      </c>
    </row>
    <row r="128" spans="1:20" x14ac:dyDescent="0.15">
      <c r="A128" s="9"/>
      <c r="B128" s="10"/>
      <c r="C128" s="11" t="str">
        <f>IF($A128="","",VLOOKUP($A128,[1]最新data!$A$1:$H$375,3,FALSE))</f>
        <v/>
      </c>
      <c r="D128" s="11" t="str">
        <f>IF($A128="","",VLOOKUP($A128,[1]最新data!$A$1:$H$375,4,FALSE))</f>
        <v/>
      </c>
      <c r="E128" s="11" t="str">
        <f>IF($A128="","",VLOOKUP($A128,[1]最新data!$A$1:$H$375,5,FALSE))</f>
        <v/>
      </c>
      <c r="F128" s="12" t="str">
        <f>IF($A128="","",VLOOKUP($A128,[1]最新data!$A$1:$H$375,6,FALSE))</f>
        <v/>
      </c>
      <c r="H128" s="9"/>
      <c r="I128" s="10"/>
      <c r="J128" s="11" t="str">
        <f>IF($H128="","",VLOOKUP($H128,[1]最新data!$A$1:$H$375,3,FALSE))</f>
        <v/>
      </c>
      <c r="K128" s="11" t="str">
        <f>IF($H128="","",VLOOKUP($H128,[1]最新data!$A$1:$H$375,4,FALSE))</f>
        <v/>
      </c>
      <c r="L128" s="11" t="str">
        <f>IF($H128="","",VLOOKUP($H128,[1]最新data!$A$1:$H$375,5,FALSE))</f>
        <v/>
      </c>
      <c r="M128" s="12" t="str">
        <f>IF($H128="","",VLOOKUP($H128,[1]最新data!$A$1:$H$375,6,FALSE))</f>
        <v/>
      </c>
      <c r="O128" s="9">
        <v>16100</v>
      </c>
      <c r="P128" s="10" t="s">
        <v>691</v>
      </c>
      <c r="Q128" s="11">
        <v>24</v>
      </c>
      <c r="R128" s="11">
        <v>69</v>
      </c>
      <c r="S128" s="11">
        <v>32</v>
      </c>
      <c r="T128" s="12">
        <v>37</v>
      </c>
    </row>
    <row r="129" spans="1:20" x14ac:dyDescent="0.15">
      <c r="A129" s="9"/>
      <c r="B129" s="10"/>
      <c r="C129" s="11" t="str">
        <f>IF($A129="","",VLOOKUP($A129,[1]最新data!$A$1:$H$375,3,FALSE))</f>
        <v/>
      </c>
      <c r="D129" s="11" t="str">
        <f>IF($A129="","",VLOOKUP($A129,[1]最新data!$A$1:$H$375,4,FALSE))</f>
        <v/>
      </c>
      <c r="E129" s="11" t="str">
        <f>IF($A129="","",VLOOKUP($A129,[1]最新data!$A$1:$H$375,5,FALSE))</f>
        <v/>
      </c>
      <c r="F129" s="12" t="str">
        <f>IF($A129="","",VLOOKUP($A129,[1]最新data!$A$1:$H$375,6,FALSE))</f>
        <v/>
      </c>
      <c r="H129" s="9"/>
      <c r="I129" s="10"/>
      <c r="J129" s="11" t="str">
        <f>IF($H129="","",VLOOKUP($H129,[1]最新data!$A$1:$H$375,3,FALSE))</f>
        <v/>
      </c>
      <c r="K129" s="11" t="str">
        <f>IF($H129="","",VLOOKUP($H129,[1]最新data!$A$1:$H$375,4,FALSE))</f>
        <v/>
      </c>
      <c r="L129" s="11" t="str">
        <f>IF($H129="","",VLOOKUP($H129,[1]最新data!$A$1:$H$375,5,FALSE))</f>
        <v/>
      </c>
      <c r="M129" s="12" t="str">
        <f>IF($H129="","",VLOOKUP($H129,[1]最新data!$A$1:$H$375,6,FALSE))</f>
        <v/>
      </c>
      <c r="O129" s="9">
        <v>16200</v>
      </c>
      <c r="P129" s="10" t="s">
        <v>692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 t="str">
        <f>IF($A130="","",VLOOKUP($A130,[1]最新data!$A$1:$H$375,3,FALSE))</f>
        <v/>
      </c>
      <c r="D130" s="11" t="str">
        <f>IF($A130="","",VLOOKUP($A130,[1]最新data!$A$1:$H$375,4,FALSE))</f>
        <v/>
      </c>
      <c r="E130" s="11" t="str">
        <f>IF($A130="","",VLOOKUP($A130,[1]最新data!$A$1:$H$375,5,FALSE))</f>
        <v/>
      </c>
      <c r="F130" s="12" t="str">
        <f>IF($A130="","",VLOOKUP($A130,[1]最新data!$A$1:$H$375,6,FALSE))</f>
        <v/>
      </c>
      <c r="H130" s="9"/>
      <c r="I130" s="10"/>
      <c r="J130" s="11" t="str">
        <f>IF($H130="","",VLOOKUP($H130,[1]最新data!$A$1:$H$375,3,FALSE))</f>
        <v/>
      </c>
      <c r="K130" s="11" t="str">
        <f>IF($H130="","",VLOOKUP($H130,[1]最新data!$A$1:$H$375,4,FALSE))</f>
        <v/>
      </c>
      <c r="L130" s="11" t="str">
        <f>IF($H130="","",VLOOKUP($H130,[1]最新data!$A$1:$H$375,5,FALSE))</f>
        <v/>
      </c>
      <c r="M130" s="12" t="str">
        <f>IF($H130="","",VLOOKUP($H130,[1]最新data!$A$1:$H$375,6,FALSE))</f>
        <v/>
      </c>
      <c r="O130" s="9">
        <v>16300</v>
      </c>
      <c r="P130" s="10" t="s">
        <v>693</v>
      </c>
      <c r="Q130" s="11">
        <v>448</v>
      </c>
      <c r="R130" s="11">
        <v>1098</v>
      </c>
      <c r="S130" s="11">
        <v>557</v>
      </c>
      <c r="T130" s="12">
        <v>541</v>
      </c>
    </row>
    <row r="131" spans="1:20" x14ac:dyDescent="0.15">
      <c r="A131" s="9"/>
      <c r="B131" s="10"/>
      <c r="C131" s="11" t="str">
        <f>IF($A131="","",VLOOKUP($A131,[1]最新data!$A$1:$H$375,3,FALSE))</f>
        <v/>
      </c>
      <c r="D131" s="11" t="str">
        <f>IF($A131="","",VLOOKUP($A131,[1]最新data!$A$1:$H$375,4,FALSE))</f>
        <v/>
      </c>
      <c r="E131" s="11" t="str">
        <f>IF($A131="","",VLOOKUP($A131,[1]最新data!$A$1:$H$375,5,FALSE))</f>
        <v/>
      </c>
      <c r="F131" s="12" t="str">
        <f>IF($A131="","",VLOOKUP($A131,[1]最新data!$A$1:$H$375,6,FALSE))</f>
        <v/>
      </c>
      <c r="H131" s="9"/>
      <c r="I131" s="10"/>
      <c r="J131" s="11" t="str">
        <f>IF($H131="","",VLOOKUP($H131,[1]最新data!$A$1:$H$375,3,FALSE))</f>
        <v/>
      </c>
      <c r="K131" s="11" t="str">
        <f>IF($H131="","",VLOOKUP($H131,[1]最新data!$A$1:$H$375,4,FALSE))</f>
        <v/>
      </c>
      <c r="L131" s="11" t="str">
        <f>IF($H131="","",VLOOKUP($H131,[1]最新data!$A$1:$H$375,5,FALSE))</f>
        <v/>
      </c>
      <c r="M131" s="12" t="str">
        <f>IF($H131="","",VLOOKUP($H131,[1]最新data!$A$1:$H$375,6,FALSE))</f>
        <v/>
      </c>
      <c r="O131" s="9">
        <v>16400</v>
      </c>
      <c r="P131" s="10" t="s">
        <v>694</v>
      </c>
      <c r="Q131" s="11">
        <v>128</v>
      </c>
      <c r="R131" s="11">
        <v>296</v>
      </c>
      <c r="S131" s="11">
        <v>154</v>
      </c>
      <c r="T131" s="12">
        <v>142</v>
      </c>
    </row>
    <row r="132" spans="1:20" x14ac:dyDescent="0.15">
      <c r="A132" s="9"/>
      <c r="B132" s="10"/>
      <c r="C132" s="11" t="str">
        <f>IF($A132="","",VLOOKUP($A132,[1]最新data!$A$1:$H$375,3,FALSE))</f>
        <v/>
      </c>
      <c r="D132" s="11" t="str">
        <f>IF($A132="","",VLOOKUP($A132,[1]最新data!$A$1:$H$375,4,FALSE))</f>
        <v/>
      </c>
      <c r="E132" s="11" t="str">
        <f>IF($A132="","",VLOOKUP($A132,[1]最新data!$A$1:$H$375,5,FALSE))</f>
        <v/>
      </c>
      <c r="F132" s="12" t="str">
        <f>IF($A132="","",VLOOKUP($A132,[1]最新data!$A$1:$H$375,6,FALSE))</f>
        <v/>
      </c>
      <c r="H132" s="9"/>
      <c r="I132" s="10"/>
      <c r="J132" s="11" t="str">
        <f>IF($H132="","",VLOOKUP($H132,[1]最新data!$A$1:$H$375,3,FALSE))</f>
        <v/>
      </c>
      <c r="K132" s="11" t="str">
        <f>IF($H132="","",VLOOKUP($H132,[1]最新data!$A$1:$H$375,4,FALSE))</f>
        <v/>
      </c>
      <c r="L132" s="11" t="str">
        <f>IF($H132="","",VLOOKUP($H132,[1]最新data!$A$1:$H$375,5,FALSE))</f>
        <v/>
      </c>
      <c r="M132" s="12" t="str">
        <f>IF($H132="","",VLOOKUP($H132,[1]最新data!$A$1:$H$375,6,FALSE))</f>
        <v/>
      </c>
      <c r="O132" s="9">
        <v>16500</v>
      </c>
      <c r="P132" s="10" t="s">
        <v>695</v>
      </c>
      <c r="Q132" s="11">
        <v>187</v>
      </c>
      <c r="R132" s="11">
        <v>451</v>
      </c>
      <c r="S132" s="11">
        <v>212</v>
      </c>
      <c r="T132" s="12">
        <v>239</v>
      </c>
    </row>
    <row r="133" spans="1:20" x14ac:dyDescent="0.15">
      <c r="A133" s="9"/>
      <c r="B133" s="10"/>
      <c r="C133" s="11" t="str">
        <f>IF($A133="","",VLOOKUP($A133,[1]最新data!$A$1:$H$375,3,FALSE))</f>
        <v/>
      </c>
      <c r="D133" s="11" t="str">
        <f>IF($A133="","",VLOOKUP($A133,[1]最新data!$A$1:$H$375,4,FALSE))</f>
        <v/>
      </c>
      <c r="E133" s="11" t="str">
        <f>IF($A133="","",VLOOKUP($A133,[1]最新data!$A$1:$H$375,5,FALSE))</f>
        <v/>
      </c>
      <c r="F133" s="12" t="str">
        <f>IF($A133="","",VLOOKUP($A133,[1]最新data!$A$1:$H$375,6,FALSE))</f>
        <v/>
      </c>
      <c r="H133" s="9"/>
      <c r="I133" s="10"/>
      <c r="J133" s="11" t="str">
        <f>IF($H133="","",VLOOKUP($H133,[1]最新data!$A$1:$H$375,3,FALSE))</f>
        <v/>
      </c>
      <c r="K133" s="11" t="str">
        <f>IF($H133="","",VLOOKUP($H133,[1]最新data!$A$1:$H$375,4,FALSE))</f>
        <v/>
      </c>
      <c r="L133" s="11" t="str">
        <f>IF($H133="","",VLOOKUP($H133,[1]最新data!$A$1:$H$375,5,FALSE))</f>
        <v/>
      </c>
      <c r="M133" s="12" t="str">
        <f>IF($H133="","",VLOOKUP($H133,[1]最新data!$A$1:$H$375,6,FALSE))</f>
        <v/>
      </c>
      <c r="O133" s="9">
        <v>16600</v>
      </c>
      <c r="P133" s="10" t="s">
        <v>696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 t="str">
        <f>IF($A134="","",VLOOKUP($A134,[1]最新data!$A$1:$H$375,3,FALSE))</f>
        <v/>
      </c>
      <c r="D134" s="11" t="str">
        <f>IF($A134="","",VLOOKUP($A134,[1]最新data!$A$1:$H$375,4,FALSE))</f>
        <v/>
      </c>
      <c r="E134" s="11" t="str">
        <f>IF($A134="","",VLOOKUP($A134,[1]最新data!$A$1:$H$375,5,FALSE))</f>
        <v/>
      </c>
      <c r="F134" s="12" t="str">
        <f>IF($A134="","",VLOOKUP($A134,[1]最新data!$A$1:$H$375,6,FALSE))</f>
        <v/>
      </c>
      <c r="H134" s="9"/>
      <c r="I134" s="10"/>
      <c r="J134" s="11" t="str">
        <f>IF($H134="","",VLOOKUP($H134,[1]最新data!$A$1:$H$375,3,FALSE))</f>
        <v/>
      </c>
      <c r="K134" s="11" t="str">
        <f>IF($H134="","",VLOOKUP($H134,[1]最新data!$A$1:$H$375,4,FALSE))</f>
        <v/>
      </c>
      <c r="L134" s="11" t="str">
        <f>IF($H134="","",VLOOKUP($H134,[1]最新data!$A$1:$H$375,5,FALSE))</f>
        <v/>
      </c>
      <c r="M134" s="12" t="str">
        <f>IF($H134="","",VLOOKUP($H134,[1]最新data!$A$1:$H$375,6,FALSE))</f>
        <v/>
      </c>
      <c r="O134" s="9">
        <v>16700</v>
      </c>
      <c r="P134" s="10" t="s">
        <v>697</v>
      </c>
      <c r="Q134" s="11">
        <v>127</v>
      </c>
      <c r="R134" s="11">
        <v>309</v>
      </c>
      <c r="S134" s="11">
        <v>147</v>
      </c>
      <c r="T134" s="12">
        <v>162</v>
      </c>
    </row>
    <row r="135" spans="1:20" x14ac:dyDescent="0.15">
      <c r="A135" s="9"/>
      <c r="B135" s="10"/>
      <c r="C135" s="11" t="str">
        <f>IF($A135="","",VLOOKUP($A135,[1]最新data!$A$1:$H$375,3,FALSE))</f>
        <v/>
      </c>
      <c r="D135" s="11" t="str">
        <f>IF($A135="","",VLOOKUP($A135,[1]最新data!$A$1:$H$375,4,FALSE))</f>
        <v/>
      </c>
      <c r="E135" s="11" t="str">
        <f>IF($A135="","",VLOOKUP($A135,[1]最新data!$A$1:$H$375,5,FALSE))</f>
        <v/>
      </c>
      <c r="F135" s="12" t="str">
        <f>IF($A135="","",VLOOKUP($A135,[1]最新data!$A$1:$H$375,6,FALSE))</f>
        <v/>
      </c>
      <c r="H135" s="9"/>
      <c r="I135" s="10"/>
      <c r="J135" s="11" t="str">
        <f>IF($H135="","",VLOOKUP($H135,[1]最新data!$A$1:$H$375,3,FALSE))</f>
        <v/>
      </c>
      <c r="K135" s="11" t="str">
        <f>IF($H135="","",VLOOKUP($H135,[1]最新data!$A$1:$H$375,4,FALSE))</f>
        <v/>
      </c>
      <c r="L135" s="11" t="str">
        <f>IF($H135="","",VLOOKUP($H135,[1]最新data!$A$1:$H$375,5,FALSE))</f>
        <v/>
      </c>
      <c r="M135" s="12" t="str">
        <f>IF($H135="","",VLOOKUP($H135,[1]最新data!$A$1:$H$375,6,FALSE))</f>
        <v/>
      </c>
      <c r="O135" s="9">
        <v>16800</v>
      </c>
      <c r="P135" s="10" t="s">
        <v>698</v>
      </c>
      <c r="Q135" s="11">
        <v>549</v>
      </c>
      <c r="R135" s="11">
        <v>1201</v>
      </c>
      <c r="S135" s="11">
        <v>566</v>
      </c>
      <c r="T135" s="12">
        <v>635</v>
      </c>
    </row>
    <row r="136" spans="1:20" x14ac:dyDescent="0.15">
      <c r="A136" s="9"/>
      <c r="B136" s="10"/>
      <c r="C136" s="11" t="str">
        <f>IF($A136="","",VLOOKUP($A136,[1]最新data!$A$1:$H$375,3,FALSE))</f>
        <v/>
      </c>
      <c r="D136" s="11" t="str">
        <f>IF($A136="","",VLOOKUP($A136,[1]最新data!$A$1:$H$375,4,FALSE))</f>
        <v/>
      </c>
      <c r="E136" s="11" t="str">
        <f>IF($A136="","",VLOOKUP($A136,[1]最新data!$A$1:$H$375,5,FALSE))</f>
        <v/>
      </c>
      <c r="F136" s="12" t="str">
        <f>IF($A136="","",VLOOKUP($A136,[1]最新data!$A$1:$H$375,6,FALSE))</f>
        <v/>
      </c>
      <c r="H136" s="9"/>
      <c r="I136" s="10"/>
      <c r="J136" s="11" t="str">
        <f>IF($H136="","",VLOOKUP($H136,[1]最新data!$A$1:$H$375,3,FALSE))</f>
        <v/>
      </c>
      <c r="K136" s="11" t="str">
        <f>IF($H136="","",VLOOKUP($H136,[1]最新data!$A$1:$H$375,4,FALSE))</f>
        <v/>
      </c>
      <c r="L136" s="11" t="str">
        <f>IF($H136="","",VLOOKUP($H136,[1]最新data!$A$1:$H$375,5,FALSE))</f>
        <v/>
      </c>
      <c r="M136" s="12" t="str">
        <f>IF($H136="","",VLOOKUP($H136,[1]最新data!$A$1:$H$375,6,FALSE))</f>
        <v/>
      </c>
      <c r="O136" s="9">
        <v>16900</v>
      </c>
      <c r="P136" s="10" t="s">
        <v>699</v>
      </c>
      <c r="Q136" s="11">
        <v>186</v>
      </c>
      <c r="R136" s="11">
        <v>464</v>
      </c>
      <c r="S136" s="11">
        <v>234</v>
      </c>
      <c r="T136" s="12">
        <v>230</v>
      </c>
    </row>
    <row r="137" spans="1:20" x14ac:dyDescent="0.15">
      <c r="A137" s="9"/>
      <c r="B137" s="10"/>
      <c r="C137" s="11" t="str">
        <f>IF($A137="","",VLOOKUP($A137,[1]最新data!$A$1:$H$375,3,FALSE))</f>
        <v/>
      </c>
      <c r="D137" s="11" t="str">
        <f>IF($A137="","",VLOOKUP($A137,[1]最新data!$A$1:$H$375,4,FALSE))</f>
        <v/>
      </c>
      <c r="E137" s="11" t="str">
        <f>IF($A137="","",VLOOKUP($A137,[1]最新data!$A$1:$H$375,5,FALSE))</f>
        <v/>
      </c>
      <c r="F137" s="12" t="str">
        <f>IF($A137="","",VLOOKUP($A137,[1]最新data!$A$1:$H$375,6,FALSE))</f>
        <v/>
      </c>
      <c r="H137" s="9"/>
      <c r="I137" s="10"/>
      <c r="J137" s="11" t="str">
        <f>IF($H137="","",VLOOKUP($H137,[1]最新data!$A$1:$H$375,3,FALSE))</f>
        <v/>
      </c>
      <c r="K137" s="11" t="str">
        <f>IF($H137="","",VLOOKUP($H137,[1]最新data!$A$1:$H$375,4,FALSE))</f>
        <v/>
      </c>
      <c r="L137" s="11" t="str">
        <f>IF($H137="","",VLOOKUP($H137,[1]最新data!$A$1:$H$375,5,FALSE))</f>
        <v/>
      </c>
      <c r="M137" s="12" t="str">
        <f>IF($H137="","",VLOOKUP($H137,[1]最新data!$A$1:$H$375,6,FALSE))</f>
        <v/>
      </c>
      <c r="O137" s="9">
        <v>17000</v>
      </c>
      <c r="P137" s="10" t="s">
        <v>700</v>
      </c>
      <c r="Q137" s="11">
        <v>94</v>
      </c>
      <c r="R137" s="11">
        <v>215</v>
      </c>
      <c r="S137" s="11">
        <v>116</v>
      </c>
      <c r="T137" s="12">
        <v>99</v>
      </c>
    </row>
    <row r="138" spans="1:20" x14ac:dyDescent="0.15">
      <c r="A138" s="9"/>
      <c r="B138" s="10"/>
      <c r="C138" s="11" t="str">
        <f>IF($A138="","",VLOOKUP($A138,[1]最新data!$A$1:$H$375,3,FALSE))</f>
        <v/>
      </c>
      <c r="D138" s="11" t="str">
        <f>IF($A138="","",VLOOKUP($A138,[1]最新data!$A$1:$H$375,4,FALSE))</f>
        <v/>
      </c>
      <c r="E138" s="11" t="str">
        <f>IF($A138="","",VLOOKUP($A138,[1]最新data!$A$1:$H$375,5,FALSE))</f>
        <v/>
      </c>
      <c r="F138" s="12" t="str">
        <f>IF($A138="","",VLOOKUP($A138,[1]最新data!$A$1:$H$375,6,FALSE))</f>
        <v/>
      </c>
      <c r="H138" s="9"/>
      <c r="I138" s="10"/>
      <c r="J138" s="11" t="str">
        <f>IF($H138="","",VLOOKUP($H138,[1]最新data!$A$1:$H$375,3,FALSE))</f>
        <v/>
      </c>
      <c r="K138" s="11" t="str">
        <f>IF($H138="","",VLOOKUP($H138,[1]最新data!$A$1:$H$375,4,FALSE))</f>
        <v/>
      </c>
      <c r="L138" s="11" t="str">
        <f>IF($H138="","",VLOOKUP($H138,[1]最新data!$A$1:$H$375,5,FALSE))</f>
        <v/>
      </c>
      <c r="M138" s="12" t="str">
        <f>IF($H138="","",VLOOKUP($H138,[1]最新data!$A$1:$H$375,6,FALSE))</f>
        <v/>
      </c>
      <c r="O138" s="9">
        <v>17100</v>
      </c>
      <c r="P138" s="10" t="s">
        <v>701</v>
      </c>
      <c r="Q138" s="11">
        <v>197</v>
      </c>
      <c r="R138" s="11">
        <v>475</v>
      </c>
      <c r="S138" s="11">
        <v>245</v>
      </c>
      <c r="T138" s="12">
        <v>230</v>
      </c>
    </row>
    <row r="139" spans="1:20" x14ac:dyDescent="0.15">
      <c r="A139" s="9"/>
      <c r="B139" s="10"/>
      <c r="C139" s="11" t="str">
        <f>IF($A139="","",VLOOKUP($A139,[1]最新data!$A$1:$H$375,3,FALSE))</f>
        <v/>
      </c>
      <c r="D139" s="11" t="str">
        <f>IF($A139="","",VLOOKUP($A139,[1]最新data!$A$1:$H$375,4,FALSE))</f>
        <v/>
      </c>
      <c r="E139" s="11" t="str">
        <f>IF($A139="","",VLOOKUP($A139,[1]最新data!$A$1:$H$375,5,FALSE))</f>
        <v/>
      </c>
      <c r="F139" s="12" t="str">
        <f>IF($A139="","",VLOOKUP($A139,[1]最新data!$A$1:$H$375,6,FALSE))</f>
        <v/>
      </c>
      <c r="H139" s="9"/>
      <c r="I139" s="10"/>
      <c r="J139" s="11" t="str">
        <f>IF($H139="","",VLOOKUP($H139,[1]最新data!$A$1:$H$375,3,FALSE))</f>
        <v/>
      </c>
      <c r="K139" s="11" t="str">
        <f>IF($H139="","",VLOOKUP($H139,[1]最新data!$A$1:$H$375,4,FALSE))</f>
        <v/>
      </c>
      <c r="L139" s="11" t="str">
        <f>IF($H139="","",VLOOKUP($H139,[1]最新data!$A$1:$H$375,5,FALSE))</f>
        <v/>
      </c>
      <c r="M139" s="12" t="str">
        <f>IF($H139="","",VLOOKUP($H139,[1]最新data!$A$1:$H$375,6,FALSE))</f>
        <v/>
      </c>
      <c r="O139" s="9">
        <v>17200</v>
      </c>
      <c r="P139" s="10" t="s">
        <v>702</v>
      </c>
      <c r="Q139" s="11">
        <v>147</v>
      </c>
      <c r="R139" s="11">
        <v>304</v>
      </c>
      <c r="S139" s="11">
        <v>165</v>
      </c>
      <c r="T139" s="12">
        <v>139</v>
      </c>
    </row>
    <row r="140" spans="1:20" x14ac:dyDescent="0.15">
      <c r="A140" s="9"/>
      <c r="B140" s="10"/>
      <c r="C140" s="11" t="str">
        <f>IF($A140="","",VLOOKUP($A140,[1]最新data!$A$1:$H$375,3,FALSE))</f>
        <v/>
      </c>
      <c r="D140" s="11" t="str">
        <f>IF($A140="","",VLOOKUP($A140,[1]最新data!$A$1:$H$375,4,FALSE))</f>
        <v/>
      </c>
      <c r="E140" s="11" t="str">
        <f>IF($A140="","",VLOOKUP($A140,[1]最新data!$A$1:$H$375,5,FALSE))</f>
        <v/>
      </c>
      <c r="F140" s="12" t="str">
        <f>IF($A140="","",VLOOKUP($A140,[1]最新data!$A$1:$H$375,6,FALSE))</f>
        <v/>
      </c>
      <c r="H140" s="9"/>
      <c r="I140" s="10"/>
      <c r="J140" s="11" t="str">
        <f>IF($H140="","",VLOOKUP($H140,[1]最新data!$A$1:$H$375,3,FALSE))</f>
        <v/>
      </c>
      <c r="K140" s="11" t="str">
        <f>IF($H140="","",VLOOKUP($H140,[1]最新data!$A$1:$H$375,4,FALSE))</f>
        <v/>
      </c>
      <c r="L140" s="11" t="str">
        <f>IF($H140="","",VLOOKUP($H140,[1]最新data!$A$1:$H$375,5,FALSE))</f>
        <v/>
      </c>
      <c r="M140" s="12" t="str">
        <f>IF($H140="","",VLOOKUP($H140,[1]最新data!$A$1:$H$375,6,FALSE))</f>
        <v/>
      </c>
      <c r="O140" s="9">
        <v>17300</v>
      </c>
      <c r="P140" s="10" t="s">
        <v>703</v>
      </c>
      <c r="Q140" s="11">
        <v>37</v>
      </c>
      <c r="R140" s="11">
        <v>87</v>
      </c>
      <c r="S140" s="11">
        <v>39</v>
      </c>
      <c r="T140" s="12">
        <v>48</v>
      </c>
    </row>
    <row r="141" spans="1:20" x14ac:dyDescent="0.15">
      <c r="A141" s="9"/>
      <c r="B141" s="10"/>
      <c r="C141" s="11" t="str">
        <f>IF($A141="","",VLOOKUP($A141,[1]最新data!$A$1:$H$375,3,FALSE))</f>
        <v/>
      </c>
      <c r="D141" s="11" t="str">
        <f>IF($A141="","",VLOOKUP($A141,[1]最新data!$A$1:$H$375,4,FALSE))</f>
        <v/>
      </c>
      <c r="E141" s="11" t="str">
        <f>IF($A141="","",VLOOKUP($A141,[1]最新data!$A$1:$H$375,5,FALSE))</f>
        <v/>
      </c>
      <c r="F141" s="12" t="str">
        <f>IF($A141="","",VLOOKUP($A141,[1]最新data!$A$1:$H$375,6,FALSE))</f>
        <v/>
      </c>
      <c r="H141" s="9"/>
      <c r="I141" s="10"/>
      <c r="J141" s="11" t="str">
        <f>IF($H141="","",VLOOKUP($H141,[1]最新data!$A$1:$H$375,3,FALSE))</f>
        <v/>
      </c>
      <c r="K141" s="11" t="str">
        <f>IF($H141="","",VLOOKUP($H141,[1]最新data!$A$1:$H$375,4,FALSE))</f>
        <v/>
      </c>
      <c r="L141" s="11" t="str">
        <f>IF($H141="","",VLOOKUP($H141,[1]最新data!$A$1:$H$375,5,FALSE))</f>
        <v/>
      </c>
      <c r="M141" s="12" t="str">
        <f>IF($H141="","",VLOOKUP($H141,[1]最新data!$A$1:$H$375,6,FALSE))</f>
        <v/>
      </c>
      <c r="O141" s="9"/>
      <c r="P141" s="10"/>
      <c r="Q141" s="11" t="str">
        <f>IF($O141="","",VLOOKUP($O141,[1]最新data!$A$1:$H$375,3,FALSE))</f>
        <v/>
      </c>
      <c r="R141" s="11" t="str">
        <f>IF($O141="","",VLOOKUP($O141,[1]最新data!$A$1:$H$375,4,FALSE))</f>
        <v/>
      </c>
      <c r="S141" s="11" t="str">
        <f>IF($O141="","",VLOOKUP($O141,[1]最新data!$A$1:$H$375,5,FALSE))</f>
        <v/>
      </c>
      <c r="T141" s="12" t="str">
        <f>IF($O141="","",VLOOKUP($O141,[1]最新data!$A$1:$H$375,6,FALSE))</f>
        <v/>
      </c>
    </row>
    <row r="142" spans="1:20" x14ac:dyDescent="0.15">
      <c r="A142" s="9"/>
      <c r="B142" s="10"/>
      <c r="C142" s="11" t="str">
        <f>IF($A142="","",VLOOKUP($A142,[1]最新data!$A$1:$H$375,3,FALSE))</f>
        <v/>
      </c>
      <c r="D142" s="11" t="str">
        <f>IF($A142="","",VLOOKUP($A142,[1]最新data!$A$1:$H$375,4,FALSE))</f>
        <v/>
      </c>
      <c r="E142" s="11" t="str">
        <f>IF($A142="","",VLOOKUP($A142,[1]最新data!$A$1:$H$375,5,FALSE))</f>
        <v/>
      </c>
      <c r="F142" s="12" t="str">
        <f>IF($A142="","",VLOOKUP($A142,[1]最新data!$A$1:$H$375,6,FALSE))</f>
        <v/>
      </c>
      <c r="H142" s="9"/>
      <c r="I142" s="10"/>
      <c r="J142" s="11" t="str">
        <f>IF($H142="","",VLOOKUP($H142,[1]最新data!$A$1:$H$375,3,FALSE))</f>
        <v/>
      </c>
      <c r="K142" s="11" t="str">
        <f>IF($H142="","",VLOOKUP($H142,[1]最新data!$A$1:$H$375,4,FALSE))</f>
        <v/>
      </c>
      <c r="L142" s="11" t="str">
        <f>IF($H142="","",VLOOKUP($H142,[1]最新data!$A$1:$H$375,5,FALSE))</f>
        <v/>
      </c>
      <c r="M142" s="12" t="str">
        <f>IF($H142="","",VLOOKUP($H142,[1]最新data!$A$1:$H$375,6,FALSE))</f>
        <v/>
      </c>
      <c r="O142" s="9"/>
      <c r="P142" s="10"/>
      <c r="Q142" s="11" t="str">
        <f>IF($O142="","",VLOOKUP($O142,[1]最新data!$A$1:$H$375,3,FALSE))</f>
        <v/>
      </c>
      <c r="R142" s="11" t="str">
        <f>IF($O142="","",VLOOKUP($O142,[1]最新data!$A$1:$H$375,4,FALSE))</f>
        <v/>
      </c>
      <c r="S142" s="11" t="str">
        <f>IF($O142="","",VLOOKUP($O142,[1]最新data!$A$1:$H$375,5,FALSE))</f>
        <v/>
      </c>
      <c r="T142" s="12" t="str">
        <f>IF($O142="","",VLOOKUP($O142,[1]最新data!$A$1:$H$375,6,FALSE))</f>
        <v/>
      </c>
    </row>
    <row r="143" spans="1:20" x14ac:dyDescent="0.15">
      <c r="A143" s="9"/>
      <c r="B143" s="10"/>
      <c r="C143" s="11" t="str">
        <f>IF($A143="","",VLOOKUP($A143,[1]最新data!$A$1:$H$375,3,FALSE))</f>
        <v/>
      </c>
      <c r="D143" s="11" t="str">
        <f>IF($A143="","",VLOOKUP($A143,[1]最新data!$A$1:$H$375,4,FALSE))</f>
        <v/>
      </c>
      <c r="E143" s="11" t="str">
        <f>IF($A143="","",VLOOKUP($A143,[1]最新data!$A$1:$H$375,5,FALSE))</f>
        <v/>
      </c>
      <c r="F143" s="12" t="str">
        <f>IF($A143="","",VLOOKUP($A143,[1]最新data!$A$1:$H$375,6,FALSE))</f>
        <v/>
      </c>
      <c r="H143" s="9"/>
      <c r="I143" s="10"/>
      <c r="J143" s="11" t="str">
        <f>IF($H143="","",VLOOKUP($H143,[1]最新data!$A$1:$H$375,3,FALSE))</f>
        <v/>
      </c>
      <c r="K143" s="11" t="str">
        <f>IF($H143="","",VLOOKUP($H143,[1]最新data!$A$1:$H$375,4,FALSE))</f>
        <v/>
      </c>
      <c r="L143" s="11" t="str">
        <f>IF($H143="","",VLOOKUP($H143,[1]最新data!$A$1:$H$375,5,FALSE))</f>
        <v/>
      </c>
      <c r="M143" s="12" t="str">
        <f>IF($H143="","",VLOOKUP($H143,[1]最新data!$A$1:$H$375,6,FALSE))</f>
        <v/>
      </c>
      <c r="O143" s="9"/>
      <c r="P143" s="10"/>
      <c r="Q143" s="11" t="str">
        <f>IF($O143="","",VLOOKUP($O143,[1]最新data!$A$1:$H$375,3,FALSE))</f>
        <v/>
      </c>
      <c r="R143" s="11" t="str">
        <f>IF($O143="","",VLOOKUP($O143,[1]最新data!$A$1:$H$375,4,FALSE))</f>
        <v/>
      </c>
      <c r="S143" s="11" t="str">
        <f>IF($O143="","",VLOOKUP($O143,[1]最新data!$A$1:$H$375,5,FALSE))</f>
        <v/>
      </c>
      <c r="T143" s="12" t="str">
        <f>IF($O143="","",VLOOKUP($O143,[1]最新data!$A$1:$H$375,6,FALSE))</f>
        <v/>
      </c>
    </row>
    <row r="144" spans="1:20" x14ac:dyDescent="0.15">
      <c r="A144" s="9"/>
      <c r="B144" s="10"/>
      <c r="C144" s="11" t="str">
        <f>IF($A144="","",VLOOKUP($A144,[1]最新data!$A$1:$H$375,3,FALSE))</f>
        <v/>
      </c>
      <c r="D144" s="11" t="str">
        <f>IF($A144="","",VLOOKUP($A144,[1]最新data!$A$1:$H$375,4,FALSE))</f>
        <v/>
      </c>
      <c r="E144" s="11" t="str">
        <f>IF($A144="","",VLOOKUP($A144,[1]最新data!$A$1:$H$375,5,FALSE))</f>
        <v/>
      </c>
      <c r="F144" s="12" t="str">
        <f>IF($A144="","",VLOOKUP($A144,[1]最新data!$A$1:$H$375,6,FALSE))</f>
        <v/>
      </c>
      <c r="H144" s="9"/>
      <c r="I144" s="10"/>
      <c r="J144" s="11" t="str">
        <f>IF($H144="","",VLOOKUP($H144,[1]最新data!$A$1:$H$375,3,FALSE))</f>
        <v/>
      </c>
      <c r="K144" s="11" t="str">
        <f>IF($H144="","",VLOOKUP($H144,[1]最新data!$A$1:$H$375,4,FALSE))</f>
        <v/>
      </c>
      <c r="L144" s="11" t="str">
        <f>IF($H144="","",VLOOKUP($H144,[1]最新data!$A$1:$H$375,5,FALSE))</f>
        <v/>
      </c>
      <c r="M144" s="12" t="str">
        <f>IF($H144="","",VLOOKUP($H144,[1]最新data!$A$1:$H$375,6,FALSE))</f>
        <v/>
      </c>
      <c r="O144" s="9"/>
      <c r="P144" s="10"/>
      <c r="Q144" s="11" t="str">
        <f>IF($O144="","",VLOOKUP($O144,[1]最新data!$A$1:$H$375,3,FALSE))</f>
        <v/>
      </c>
      <c r="R144" s="11" t="str">
        <f>IF($O144="","",VLOOKUP($O144,[1]最新data!$A$1:$H$375,4,FALSE))</f>
        <v/>
      </c>
      <c r="S144" s="11" t="str">
        <f>IF($O144="","",VLOOKUP($O144,[1]最新data!$A$1:$H$375,5,FALSE))</f>
        <v/>
      </c>
      <c r="T144" s="12" t="str">
        <f>IF($O144="","",VLOOKUP($O144,[1]最新data!$A$1:$H$375,6,FALSE))</f>
        <v/>
      </c>
    </row>
    <row r="145" spans="1:20" x14ac:dyDescent="0.15">
      <c r="A145" s="9"/>
      <c r="B145" s="10"/>
      <c r="C145" s="11" t="str">
        <f>IF($A145="","",VLOOKUP($A145,[1]最新data!$A$1:$H$375,3,FALSE))</f>
        <v/>
      </c>
      <c r="D145" s="11" t="str">
        <f>IF($A145="","",VLOOKUP($A145,[1]最新data!$A$1:$H$375,4,FALSE))</f>
        <v/>
      </c>
      <c r="E145" s="11" t="str">
        <f>IF($A145="","",VLOOKUP($A145,[1]最新data!$A$1:$H$375,5,FALSE))</f>
        <v/>
      </c>
      <c r="F145" s="12" t="str">
        <f>IF($A145="","",VLOOKUP($A145,[1]最新data!$A$1:$H$375,6,FALSE))</f>
        <v/>
      </c>
      <c r="H145" s="9"/>
      <c r="I145" s="10"/>
      <c r="J145" s="11" t="str">
        <f>IF($H145="","",VLOOKUP($H145,[1]最新data!$A$1:$H$375,3,FALSE))</f>
        <v/>
      </c>
      <c r="K145" s="11" t="str">
        <f>IF($H145="","",VLOOKUP($H145,[1]最新data!$A$1:$H$375,4,FALSE))</f>
        <v/>
      </c>
      <c r="L145" s="11" t="str">
        <f>IF($H145="","",VLOOKUP($H145,[1]最新data!$A$1:$H$375,5,FALSE))</f>
        <v/>
      </c>
      <c r="M145" s="12" t="str">
        <f>IF($H145="","",VLOOKUP($H145,[1]最新data!$A$1:$H$375,6,FALSE))</f>
        <v/>
      </c>
      <c r="O145" s="9"/>
      <c r="P145" s="10"/>
      <c r="Q145" s="11" t="str">
        <f>IF($O145="","",VLOOKUP($O145,[1]最新data!$A$1:$H$375,3,FALSE))</f>
        <v/>
      </c>
      <c r="R145" s="11" t="str">
        <f>IF($O145="","",VLOOKUP($O145,[1]最新data!$A$1:$H$375,4,FALSE))</f>
        <v/>
      </c>
      <c r="S145" s="11" t="str">
        <f>IF($O145="","",VLOOKUP($O145,[1]最新data!$A$1:$H$375,5,FALSE))</f>
        <v/>
      </c>
      <c r="T145" s="12" t="str">
        <f>IF($O145="","",VLOOKUP($O145,[1]最新data!$A$1:$H$375,6,FALSE))</f>
        <v/>
      </c>
    </row>
    <row r="146" spans="1:20" x14ac:dyDescent="0.15">
      <c r="A146" s="13"/>
      <c r="B146" s="14"/>
      <c r="C146" s="15" t="str">
        <f>IF($A146="","",VLOOKUP($A146,[1]最新data!$A$1:$H$375,3,FALSE))</f>
        <v/>
      </c>
      <c r="D146" s="15" t="str">
        <f>IF($A146="","",VLOOKUP($A146,[1]最新data!$A$1:$H$375,4,FALSE))</f>
        <v/>
      </c>
      <c r="E146" s="15" t="str">
        <f>IF($A146="","",VLOOKUP($A146,[1]最新data!$A$1:$H$375,5,FALSE))</f>
        <v/>
      </c>
      <c r="F146" s="16" t="str">
        <f>IF($A146="","",VLOOKUP($A146,[1]最新data!$A$1:$H$375,6,FALSE))</f>
        <v/>
      </c>
      <c r="H146" s="13"/>
      <c r="I146" s="14"/>
      <c r="J146" s="15" t="str">
        <f>IF($H146="","",VLOOKUP($H146,[1]最新data!$A$1:$H$375,3,FALSE))</f>
        <v/>
      </c>
      <c r="K146" s="15" t="str">
        <f>IF($H146="","",VLOOKUP($H146,[1]最新data!$A$1:$H$375,4,FALSE))</f>
        <v/>
      </c>
      <c r="L146" s="15" t="str">
        <f>IF($H146="","",VLOOKUP($H146,[1]最新data!$A$1:$H$375,5,FALSE))</f>
        <v/>
      </c>
      <c r="M146" s="16" t="str">
        <f>IF($H146="","",VLOOKUP($H146,[1]最新data!$A$1:$H$375,6,FALSE))</f>
        <v/>
      </c>
      <c r="O146" s="13"/>
      <c r="P146" s="14"/>
      <c r="Q146" s="15" t="str">
        <f>IF($O146="","",VLOOKUP($O146,[1]最新data!$A$1:$H$375,3,FALSE))</f>
        <v/>
      </c>
      <c r="R146" s="15" t="str">
        <f>IF($O146="","",VLOOKUP($O146,[1]最新data!$A$1:$H$375,4,FALSE))</f>
        <v/>
      </c>
      <c r="S146" s="15" t="str">
        <f>IF($O146="","",VLOOKUP($O146,[1]最新data!$A$1:$H$375,5,FALSE))</f>
        <v/>
      </c>
      <c r="T146" s="16" t="str">
        <f>IF($O146="","",VLOOKUP($O146,[1]最新data!$A$1:$H$375,6,FALSE))</f>
        <v/>
      </c>
    </row>
    <row r="147" spans="1:20" ht="13.5" customHeight="1" x14ac:dyDescent="0.15">
      <c r="A147" s="40" t="s">
        <v>307</v>
      </c>
      <c r="B147" s="41"/>
      <c r="C147" s="19">
        <f>SUM(C101:C146)</f>
        <v>5958</v>
      </c>
      <c r="D147" s="19">
        <f>SUM(D101:D146)</f>
        <v>13797</v>
      </c>
      <c r="E147" s="19">
        <f>SUM(E101:E146)</f>
        <v>6912</v>
      </c>
      <c r="F147" s="20">
        <f>SUM(F101:F146)</f>
        <v>6885</v>
      </c>
      <c r="H147" s="40" t="s">
        <v>308</v>
      </c>
      <c r="I147" s="41"/>
      <c r="J147" s="19">
        <f>SUM(J101:J146)</f>
        <v>5074</v>
      </c>
      <c r="K147" s="19">
        <f>SUM(K101:K146)</f>
        <v>12039</v>
      </c>
      <c r="L147" s="19">
        <f>SUM(L101:L146)</f>
        <v>6305</v>
      </c>
      <c r="M147" s="20">
        <f>SUM(M101:M146)</f>
        <v>5734</v>
      </c>
      <c r="O147" s="40" t="s">
        <v>309</v>
      </c>
      <c r="P147" s="41"/>
      <c r="Q147" s="19">
        <f>SUM(Q101:Q146)</f>
        <v>10406</v>
      </c>
      <c r="R147" s="19">
        <f>SUM(R101:R146)</f>
        <v>24459</v>
      </c>
      <c r="S147" s="19">
        <f>SUM(S101:S146)</f>
        <v>12327</v>
      </c>
      <c r="T147" s="20">
        <f>SUM(T101:T146)</f>
        <v>12132</v>
      </c>
    </row>
    <row r="148" spans="1:20" ht="14.25" x14ac:dyDescent="0.15">
      <c r="A148" s="39">
        <f>A99</f>
        <v>42125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704</v>
      </c>
      <c r="C150" s="11">
        <v>46</v>
      </c>
      <c r="D150" s="11">
        <v>110</v>
      </c>
      <c r="E150" s="11">
        <v>58</v>
      </c>
      <c r="F150" s="12">
        <v>52</v>
      </c>
      <c r="H150" s="9">
        <v>200</v>
      </c>
      <c r="I150" s="10" t="s">
        <v>539</v>
      </c>
      <c r="J150" s="11">
        <v>159</v>
      </c>
      <c r="K150" s="11">
        <v>325</v>
      </c>
      <c r="L150" s="11">
        <v>165</v>
      </c>
      <c r="M150" s="12">
        <v>160</v>
      </c>
      <c r="O150" s="9">
        <v>40101</v>
      </c>
      <c r="P150" s="10" t="s">
        <v>705</v>
      </c>
      <c r="Q150" s="11">
        <v>329</v>
      </c>
      <c r="R150" s="11">
        <v>1058</v>
      </c>
      <c r="S150" s="11">
        <v>530</v>
      </c>
      <c r="T150" s="12">
        <v>528</v>
      </c>
    </row>
    <row r="151" spans="1:20" x14ac:dyDescent="0.15">
      <c r="A151" s="9">
        <v>17500</v>
      </c>
      <c r="B151" s="10" t="s">
        <v>706</v>
      </c>
      <c r="C151" s="11">
        <v>164</v>
      </c>
      <c r="D151" s="11">
        <v>414</v>
      </c>
      <c r="E151" s="11">
        <v>205</v>
      </c>
      <c r="F151" s="12">
        <v>209</v>
      </c>
      <c r="H151" s="9">
        <v>251</v>
      </c>
      <c r="I151" s="10" t="s">
        <v>707</v>
      </c>
      <c r="J151" s="11">
        <v>336</v>
      </c>
      <c r="K151" s="11">
        <v>773</v>
      </c>
      <c r="L151" s="11">
        <v>396</v>
      </c>
      <c r="M151" s="12">
        <v>377</v>
      </c>
      <c r="O151" s="9">
        <v>40102</v>
      </c>
      <c r="P151" s="10" t="s">
        <v>708</v>
      </c>
      <c r="Q151" s="11">
        <v>846</v>
      </c>
      <c r="R151" s="11">
        <v>2226</v>
      </c>
      <c r="S151" s="11">
        <v>1072</v>
      </c>
      <c r="T151" s="12">
        <v>1154</v>
      </c>
    </row>
    <row r="152" spans="1:20" x14ac:dyDescent="0.15">
      <c r="A152" s="9">
        <v>17600</v>
      </c>
      <c r="B152" s="10" t="s">
        <v>709</v>
      </c>
      <c r="C152" s="11">
        <v>78</v>
      </c>
      <c r="D152" s="11">
        <v>134</v>
      </c>
      <c r="E152" s="11">
        <v>53</v>
      </c>
      <c r="F152" s="12">
        <v>81</v>
      </c>
      <c r="H152" s="9">
        <v>252</v>
      </c>
      <c r="I152" s="10" t="s">
        <v>710</v>
      </c>
      <c r="J152" s="11">
        <v>297</v>
      </c>
      <c r="K152" s="11">
        <v>677</v>
      </c>
      <c r="L152" s="11">
        <v>328</v>
      </c>
      <c r="M152" s="12">
        <v>349</v>
      </c>
      <c r="O152" s="9">
        <v>40103</v>
      </c>
      <c r="P152" s="10" t="s">
        <v>711</v>
      </c>
      <c r="Q152" s="11">
        <v>100</v>
      </c>
      <c r="R152" s="11">
        <v>337</v>
      </c>
      <c r="S152" s="11">
        <v>172</v>
      </c>
      <c r="T152" s="12">
        <v>165</v>
      </c>
    </row>
    <row r="153" spans="1:20" x14ac:dyDescent="0.15">
      <c r="A153" s="9">
        <v>17700</v>
      </c>
      <c r="B153" s="10" t="s">
        <v>712</v>
      </c>
      <c r="C153" s="11">
        <v>65</v>
      </c>
      <c r="D153" s="11">
        <v>166</v>
      </c>
      <c r="E153" s="11">
        <v>82</v>
      </c>
      <c r="F153" s="12">
        <v>84</v>
      </c>
      <c r="H153" s="9">
        <v>400</v>
      </c>
      <c r="I153" s="10" t="s">
        <v>713</v>
      </c>
      <c r="J153" s="11">
        <v>48</v>
      </c>
      <c r="K153" s="11">
        <v>135</v>
      </c>
      <c r="L153" s="11">
        <v>68</v>
      </c>
      <c r="M153" s="12">
        <v>67</v>
      </c>
      <c r="O153" s="9">
        <v>40104</v>
      </c>
      <c r="P153" s="10" t="s">
        <v>714</v>
      </c>
      <c r="Q153" s="11">
        <v>410</v>
      </c>
      <c r="R153" s="11">
        <v>1268</v>
      </c>
      <c r="S153" s="11">
        <v>618</v>
      </c>
      <c r="T153" s="12">
        <v>650</v>
      </c>
    </row>
    <row r="154" spans="1:20" x14ac:dyDescent="0.15">
      <c r="A154" s="9">
        <v>17800</v>
      </c>
      <c r="B154" s="10" t="s">
        <v>715</v>
      </c>
      <c r="C154" s="11">
        <v>143</v>
      </c>
      <c r="D154" s="11">
        <v>294</v>
      </c>
      <c r="E154" s="11">
        <v>138</v>
      </c>
      <c r="F154" s="12">
        <v>156</v>
      </c>
      <c r="H154" s="9">
        <v>500</v>
      </c>
      <c r="I154" s="10" t="s">
        <v>716</v>
      </c>
      <c r="J154" s="11">
        <v>161</v>
      </c>
      <c r="K154" s="11">
        <v>340</v>
      </c>
      <c r="L154" s="11">
        <v>174</v>
      </c>
      <c r="M154" s="12">
        <v>166</v>
      </c>
      <c r="O154" s="9">
        <v>40105</v>
      </c>
      <c r="P154" s="10" t="s">
        <v>717</v>
      </c>
      <c r="Q154" s="11">
        <v>229</v>
      </c>
      <c r="R154" s="11">
        <v>562</v>
      </c>
      <c r="S154" s="11">
        <v>280</v>
      </c>
      <c r="T154" s="12">
        <v>282</v>
      </c>
    </row>
    <row r="155" spans="1:20" x14ac:dyDescent="0.15">
      <c r="A155" s="9">
        <v>17900</v>
      </c>
      <c r="B155" s="10" t="s">
        <v>718</v>
      </c>
      <c r="C155" s="11">
        <v>114</v>
      </c>
      <c r="D155" s="11">
        <v>284</v>
      </c>
      <c r="E155" s="11">
        <v>151</v>
      </c>
      <c r="F155" s="12">
        <v>133</v>
      </c>
      <c r="H155" s="9">
        <v>600</v>
      </c>
      <c r="I155" s="10" t="s">
        <v>719</v>
      </c>
      <c r="J155" s="11">
        <v>346</v>
      </c>
      <c r="K155" s="11">
        <v>691</v>
      </c>
      <c r="L155" s="11">
        <v>398</v>
      </c>
      <c r="M155" s="12">
        <v>293</v>
      </c>
      <c r="O155" s="9">
        <v>40106</v>
      </c>
      <c r="P155" s="10" t="s">
        <v>720</v>
      </c>
      <c r="Q155" s="11">
        <v>370</v>
      </c>
      <c r="R155" s="11">
        <v>1274</v>
      </c>
      <c r="S155" s="11">
        <v>664</v>
      </c>
      <c r="T155" s="12">
        <v>610</v>
      </c>
    </row>
    <row r="156" spans="1:20" x14ac:dyDescent="0.15">
      <c r="A156" s="9">
        <v>18000</v>
      </c>
      <c r="B156" s="10" t="s">
        <v>721</v>
      </c>
      <c r="C156" s="11">
        <v>117</v>
      </c>
      <c r="D156" s="11">
        <v>303</v>
      </c>
      <c r="E156" s="11">
        <v>143</v>
      </c>
      <c r="F156" s="12">
        <v>160</v>
      </c>
      <c r="H156" s="9">
        <v>701</v>
      </c>
      <c r="I156" s="10" t="s">
        <v>722</v>
      </c>
      <c r="J156" s="11">
        <v>328</v>
      </c>
      <c r="K156" s="11">
        <v>534</v>
      </c>
      <c r="L156" s="11">
        <v>388</v>
      </c>
      <c r="M156" s="12">
        <v>146</v>
      </c>
      <c r="O156" s="9">
        <v>40107</v>
      </c>
      <c r="P156" s="10" t="s">
        <v>723</v>
      </c>
      <c r="Q156" s="11">
        <v>280</v>
      </c>
      <c r="R156" s="11">
        <v>960</v>
      </c>
      <c r="S156" s="11">
        <v>482</v>
      </c>
      <c r="T156" s="12">
        <v>478</v>
      </c>
    </row>
    <row r="157" spans="1:20" x14ac:dyDescent="0.15">
      <c r="A157" s="9">
        <v>18100</v>
      </c>
      <c r="B157" s="10" t="s">
        <v>724</v>
      </c>
      <c r="C157" s="11">
        <v>49</v>
      </c>
      <c r="D157" s="11">
        <v>127</v>
      </c>
      <c r="E157" s="11">
        <v>65</v>
      </c>
      <c r="F157" s="12">
        <v>62</v>
      </c>
      <c r="H157" s="9">
        <v>702</v>
      </c>
      <c r="I157" s="10" t="s">
        <v>725</v>
      </c>
      <c r="J157" s="11">
        <v>237</v>
      </c>
      <c r="K157" s="11">
        <v>553</v>
      </c>
      <c r="L157" s="11">
        <v>299</v>
      </c>
      <c r="M157" s="12">
        <v>254</v>
      </c>
      <c r="O157" s="9">
        <v>40108</v>
      </c>
      <c r="P157" s="10" t="s">
        <v>726</v>
      </c>
      <c r="Q157" s="11">
        <v>331</v>
      </c>
      <c r="R157" s="11">
        <v>1099</v>
      </c>
      <c r="S157" s="11">
        <v>563</v>
      </c>
      <c r="T157" s="12">
        <v>536</v>
      </c>
    </row>
    <row r="158" spans="1:20" x14ac:dyDescent="0.15">
      <c r="A158" s="9">
        <v>18200</v>
      </c>
      <c r="B158" s="10" t="s">
        <v>727</v>
      </c>
      <c r="C158" s="11">
        <v>57</v>
      </c>
      <c r="D158" s="11">
        <v>153</v>
      </c>
      <c r="E158" s="11">
        <v>72</v>
      </c>
      <c r="F158" s="12">
        <v>81</v>
      </c>
      <c r="H158" s="9">
        <v>703</v>
      </c>
      <c r="I158" s="10" t="s">
        <v>728</v>
      </c>
      <c r="J158" s="11">
        <v>325</v>
      </c>
      <c r="K158" s="11">
        <v>1016</v>
      </c>
      <c r="L158" s="11">
        <v>514</v>
      </c>
      <c r="M158" s="12">
        <v>502</v>
      </c>
      <c r="O158" s="9">
        <v>40109</v>
      </c>
      <c r="P158" s="10" t="s">
        <v>729</v>
      </c>
      <c r="Q158" s="11">
        <v>309</v>
      </c>
      <c r="R158" s="11">
        <v>926</v>
      </c>
      <c r="S158" s="11">
        <v>466</v>
      </c>
      <c r="T158" s="12">
        <v>460</v>
      </c>
    </row>
    <row r="159" spans="1:20" x14ac:dyDescent="0.15">
      <c r="A159" s="9">
        <v>18300</v>
      </c>
      <c r="B159" s="10" t="s">
        <v>730</v>
      </c>
      <c r="C159" s="11">
        <v>31</v>
      </c>
      <c r="D159" s="11">
        <v>79</v>
      </c>
      <c r="E159" s="11">
        <v>39</v>
      </c>
      <c r="F159" s="12">
        <v>40</v>
      </c>
      <c r="H159" s="9">
        <v>801</v>
      </c>
      <c r="I159" s="10" t="s">
        <v>731</v>
      </c>
      <c r="J159" s="11">
        <v>471</v>
      </c>
      <c r="K159" s="11">
        <v>1005</v>
      </c>
      <c r="L159" s="11">
        <v>597</v>
      </c>
      <c r="M159" s="12">
        <v>408</v>
      </c>
      <c r="O159" s="9">
        <v>40201</v>
      </c>
      <c r="P159" s="10" t="s">
        <v>732</v>
      </c>
      <c r="Q159" s="11">
        <v>559</v>
      </c>
      <c r="R159" s="11">
        <v>1444</v>
      </c>
      <c r="S159" s="11">
        <v>692</v>
      </c>
      <c r="T159" s="12">
        <v>752</v>
      </c>
    </row>
    <row r="160" spans="1:20" x14ac:dyDescent="0.15">
      <c r="A160" s="9">
        <v>18400</v>
      </c>
      <c r="B160" s="10" t="s">
        <v>733</v>
      </c>
      <c r="C160" s="11">
        <v>120</v>
      </c>
      <c r="D160" s="11">
        <v>189</v>
      </c>
      <c r="E160" s="11">
        <v>112</v>
      </c>
      <c r="F160" s="12">
        <v>77</v>
      </c>
      <c r="H160" s="9">
        <v>802</v>
      </c>
      <c r="I160" s="10" t="s">
        <v>734</v>
      </c>
      <c r="J160" s="11">
        <v>262</v>
      </c>
      <c r="K160" s="11">
        <v>662</v>
      </c>
      <c r="L160" s="11">
        <v>345</v>
      </c>
      <c r="M160" s="12">
        <v>317</v>
      </c>
      <c r="O160" s="9">
        <v>40202</v>
      </c>
      <c r="P160" s="10" t="s">
        <v>735</v>
      </c>
      <c r="Q160" s="11">
        <v>121</v>
      </c>
      <c r="R160" s="11">
        <v>344</v>
      </c>
      <c r="S160" s="11">
        <v>171</v>
      </c>
      <c r="T160" s="12">
        <v>173</v>
      </c>
    </row>
    <row r="161" spans="1:20" x14ac:dyDescent="0.15">
      <c r="A161" s="9">
        <v>18500</v>
      </c>
      <c r="B161" s="10" t="s">
        <v>736</v>
      </c>
      <c r="C161" s="11">
        <v>177</v>
      </c>
      <c r="D161" s="11">
        <v>394</v>
      </c>
      <c r="E161" s="11">
        <v>199</v>
      </c>
      <c r="F161" s="12">
        <v>195</v>
      </c>
      <c r="H161" s="9">
        <v>900</v>
      </c>
      <c r="I161" s="10" t="s">
        <v>737</v>
      </c>
      <c r="J161" s="11">
        <v>207</v>
      </c>
      <c r="K161" s="11">
        <v>496</v>
      </c>
      <c r="L161" s="11">
        <v>238</v>
      </c>
      <c r="M161" s="12">
        <v>258</v>
      </c>
      <c r="O161" s="9">
        <v>40203</v>
      </c>
      <c r="P161" s="10" t="s">
        <v>738</v>
      </c>
      <c r="Q161" s="11">
        <v>113</v>
      </c>
      <c r="R161" s="11">
        <v>307</v>
      </c>
      <c r="S161" s="11">
        <v>152</v>
      </c>
      <c r="T161" s="12">
        <v>155</v>
      </c>
    </row>
    <row r="162" spans="1:20" x14ac:dyDescent="0.15">
      <c r="A162" s="9">
        <v>18600</v>
      </c>
      <c r="B162" s="10" t="s">
        <v>739</v>
      </c>
      <c r="C162" s="11">
        <v>66</v>
      </c>
      <c r="D162" s="11">
        <v>165</v>
      </c>
      <c r="E162" s="11">
        <v>84</v>
      </c>
      <c r="F162" s="12">
        <v>81</v>
      </c>
      <c r="H162" s="9">
        <v>1000</v>
      </c>
      <c r="I162" s="10" t="s">
        <v>740</v>
      </c>
      <c r="J162" s="11">
        <v>154</v>
      </c>
      <c r="K162" s="11">
        <v>342</v>
      </c>
      <c r="L162" s="11">
        <v>187</v>
      </c>
      <c r="M162" s="12">
        <v>155</v>
      </c>
      <c r="O162" s="9">
        <v>40204</v>
      </c>
      <c r="P162" s="10" t="s">
        <v>741</v>
      </c>
      <c r="Q162" s="11">
        <v>401</v>
      </c>
      <c r="R162" s="11">
        <v>1151</v>
      </c>
      <c r="S162" s="11">
        <v>537</v>
      </c>
      <c r="T162" s="12">
        <v>614</v>
      </c>
    </row>
    <row r="163" spans="1:20" x14ac:dyDescent="0.15">
      <c r="A163" s="9">
        <v>18700</v>
      </c>
      <c r="B163" s="10" t="s">
        <v>742</v>
      </c>
      <c r="C163" s="11">
        <v>51</v>
      </c>
      <c r="D163" s="11">
        <v>127</v>
      </c>
      <c r="E163" s="11">
        <v>64</v>
      </c>
      <c r="F163" s="12">
        <v>63</v>
      </c>
      <c r="H163" s="9">
        <v>1100</v>
      </c>
      <c r="I163" s="10" t="s">
        <v>743</v>
      </c>
      <c r="J163" s="11">
        <v>46</v>
      </c>
      <c r="K163" s="11">
        <v>144</v>
      </c>
      <c r="L163" s="11">
        <v>71</v>
      </c>
      <c r="M163" s="12">
        <v>73</v>
      </c>
      <c r="O163" s="9">
        <v>40205</v>
      </c>
      <c r="P163" s="10" t="s">
        <v>744</v>
      </c>
      <c r="Q163" s="11">
        <v>262</v>
      </c>
      <c r="R163" s="11">
        <v>718</v>
      </c>
      <c r="S163" s="11">
        <v>359</v>
      </c>
      <c r="T163" s="12">
        <v>359</v>
      </c>
    </row>
    <row r="164" spans="1:20" x14ac:dyDescent="0.15">
      <c r="A164" s="9">
        <v>18800</v>
      </c>
      <c r="B164" s="10" t="s">
        <v>745</v>
      </c>
      <c r="C164" s="11">
        <v>44</v>
      </c>
      <c r="D164" s="11">
        <v>93</v>
      </c>
      <c r="E164" s="11">
        <v>48</v>
      </c>
      <c r="F164" s="12">
        <v>45</v>
      </c>
      <c r="H164" s="9">
        <v>1200</v>
      </c>
      <c r="I164" s="10" t="s">
        <v>746</v>
      </c>
      <c r="J164" s="11">
        <v>123</v>
      </c>
      <c r="K164" s="11">
        <v>369</v>
      </c>
      <c r="L164" s="11">
        <v>189</v>
      </c>
      <c r="M164" s="12">
        <v>180</v>
      </c>
      <c r="O164" s="9">
        <v>40206</v>
      </c>
      <c r="P164" s="10" t="s">
        <v>747</v>
      </c>
      <c r="Q164" s="11">
        <v>705</v>
      </c>
      <c r="R164" s="11">
        <v>2403</v>
      </c>
      <c r="S164" s="11">
        <v>1189</v>
      </c>
      <c r="T164" s="12">
        <v>1214</v>
      </c>
    </row>
    <row r="165" spans="1:20" x14ac:dyDescent="0.15">
      <c r="A165" s="9">
        <v>18900</v>
      </c>
      <c r="B165" s="10" t="s">
        <v>748</v>
      </c>
      <c r="C165" s="11">
        <v>108</v>
      </c>
      <c r="D165" s="11">
        <v>245</v>
      </c>
      <c r="E165" s="11">
        <v>115</v>
      </c>
      <c r="F165" s="12">
        <v>130</v>
      </c>
      <c r="H165" s="9">
        <v>1801</v>
      </c>
      <c r="I165" s="10" t="s">
        <v>749</v>
      </c>
      <c r="J165" s="11">
        <v>234</v>
      </c>
      <c r="K165" s="11">
        <v>622</v>
      </c>
      <c r="L165" s="11">
        <v>300</v>
      </c>
      <c r="M165" s="12">
        <v>322</v>
      </c>
      <c r="O165" s="9">
        <v>40301</v>
      </c>
      <c r="P165" s="10" t="s">
        <v>750</v>
      </c>
      <c r="Q165" s="11">
        <v>268</v>
      </c>
      <c r="R165" s="11">
        <v>772</v>
      </c>
      <c r="S165" s="11">
        <v>396</v>
      </c>
      <c r="T165" s="12">
        <v>376</v>
      </c>
    </row>
    <row r="166" spans="1:20" x14ac:dyDescent="0.15">
      <c r="A166" s="9">
        <v>19000</v>
      </c>
      <c r="B166" s="10" t="s">
        <v>751</v>
      </c>
      <c r="C166" s="11">
        <v>174</v>
      </c>
      <c r="D166" s="11">
        <v>262</v>
      </c>
      <c r="E166" s="11">
        <v>107</v>
      </c>
      <c r="F166" s="12">
        <v>155</v>
      </c>
      <c r="H166" s="9">
        <v>1802</v>
      </c>
      <c r="I166" s="10" t="s">
        <v>752</v>
      </c>
      <c r="J166" s="11">
        <v>467</v>
      </c>
      <c r="K166" s="11">
        <v>1086</v>
      </c>
      <c r="L166" s="11">
        <v>539</v>
      </c>
      <c r="M166" s="12">
        <v>547</v>
      </c>
      <c r="O166" s="9">
        <v>40302</v>
      </c>
      <c r="P166" s="10" t="s">
        <v>753</v>
      </c>
      <c r="Q166" s="11">
        <v>374</v>
      </c>
      <c r="R166" s="11">
        <v>1002</v>
      </c>
      <c r="S166" s="11">
        <v>497</v>
      </c>
      <c r="T166" s="12">
        <v>505</v>
      </c>
    </row>
    <row r="167" spans="1:20" x14ac:dyDescent="0.15">
      <c r="A167" s="9">
        <v>19100</v>
      </c>
      <c r="B167" s="10" t="s">
        <v>754</v>
      </c>
      <c r="C167" s="11">
        <v>34</v>
      </c>
      <c r="D167" s="11">
        <v>90</v>
      </c>
      <c r="E167" s="11">
        <v>40</v>
      </c>
      <c r="F167" s="12">
        <v>50</v>
      </c>
      <c r="H167" s="9">
        <v>1803</v>
      </c>
      <c r="I167" s="10" t="s">
        <v>755</v>
      </c>
      <c r="J167" s="11">
        <v>380</v>
      </c>
      <c r="K167" s="11">
        <v>857</v>
      </c>
      <c r="L167" s="11">
        <v>423</v>
      </c>
      <c r="M167" s="12">
        <v>434</v>
      </c>
      <c r="O167" s="9">
        <v>40303</v>
      </c>
      <c r="P167" s="10" t="s">
        <v>756</v>
      </c>
      <c r="Q167" s="11">
        <v>288</v>
      </c>
      <c r="R167" s="11">
        <v>801</v>
      </c>
      <c r="S167" s="11">
        <v>409</v>
      </c>
      <c r="T167" s="12">
        <v>392</v>
      </c>
    </row>
    <row r="168" spans="1:20" x14ac:dyDescent="0.15">
      <c r="A168" s="9">
        <v>19200</v>
      </c>
      <c r="B168" s="10" t="s">
        <v>757</v>
      </c>
      <c r="C168" s="11">
        <v>73</v>
      </c>
      <c r="D168" s="11">
        <v>178</v>
      </c>
      <c r="E168" s="11">
        <v>79</v>
      </c>
      <c r="F168" s="12">
        <v>99</v>
      </c>
      <c r="H168" s="9">
        <v>1804</v>
      </c>
      <c r="I168" s="10" t="s">
        <v>758</v>
      </c>
      <c r="J168" s="11">
        <v>282</v>
      </c>
      <c r="K168" s="11">
        <v>670</v>
      </c>
      <c r="L168" s="11">
        <v>339</v>
      </c>
      <c r="M168" s="12">
        <v>331</v>
      </c>
      <c r="O168" s="9">
        <v>40304</v>
      </c>
      <c r="P168" s="10" t="s">
        <v>759</v>
      </c>
      <c r="Q168" s="11">
        <v>264</v>
      </c>
      <c r="R168" s="11">
        <v>824</v>
      </c>
      <c r="S168" s="11">
        <v>417</v>
      </c>
      <c r="T168" s="12">
        <v>407</v>
      </c>
    </row>
    <row r="169" spans="1:20" x14ac:dyDescent="0.15">
      <c r="A169" s="9">
        <v>19300</v>
      </c>
      <c r="B169" s="10" t="s">
        <v>760</v>
      </c>
      <c r="C169" s="11">
        <v>113</v>
      </c>
      <c r="D169" s="11">
        <v>279</v>
      </c>
      <c r="E169" s="11">
        <v>143</v>
      </c>
      <c r="F169" s="12">
        <v>136</v>
      </c>
      <c r="H169" s="9">
        <v>1851</v>
      </c>
      <c r="I169" s="10" t="s">
        <v>761</v>
      </c>
      <c r="J169" s="11">
        <v>209</v>
      </c>
      <c r="K169" s="11">
        <v>554</v>
      </c>
      <c r="L169" s="11">
        <v>280</v>
      </c>
      <c r="M169" s="12">
        <v>274</v>
      </c>
      <c r="O169" s="9">
        <v>40305</v>
      </c>
      <c r="P169" s="10" t="s">
        <v>762</v>
      </c>
      <c r="Q169" s="11">
        <v>797</v>
      </c>
      <c r="R169" s="11">
        <v>2201</v>
      </c>
      <c r="S169" s="11">
        <v>1074</v>
      </c>
      <c r="T169" s="12">
        <v>1127</v>
      </c>
    </row>
    <row r="170" spans="1:20" x14ac:dyDescent="0.15">
      <c r="A170" s="9">
        <v>19400</v>
      </c>
      <c r="B170" s="10" t="s">
        <v>763</v>
      </c>
      <c r="C170" s="11">
        <v>59</v>
      </c>
      <c r="D170" s="11">
        <v>117</v>
      </c>
      <c r="E170" s="11">
        <v>58</v>
      </c>
      <c r="F170" s="12">
        <v>59</v>
      </c>
      <c r="H170" s="9">
        <v>1852</v>
      </c>
      <c r="I170" s="10" t="s">
        <v>764</v>
      </c>
      <c r="J170" s="11">
        <v>291</v>
      </c>
      <c r="K170" s="11">
        <v>792</v>
      </c>
      <c r="L170" s="11">
        <v>399</v>
      </c>
      <c r="M170" s="12">
        <v>393</v>
      </c>
      <c r="O170" s="9">
        <v>40306</v>
      </c>
      <c r="P170" s="10" t="s">
        <v>765</v>
      </c>
      <c r="Q170" s="11">
        <v>958</v>
      </c>
      <c r="R170" s="11">
        <v>2462</v>
      </c>
      <c r="S170" s="11">
        <v>1206</v>
      </c>
      <c r="T170" s="12">
        <v>1256</v>
      </c>
    </row>
    <row r="171" spans="1:20" x14ac:dyDescent="0.15">
      <c r="A171" s="9">
        <v>19500</v>
      </c>
      <c r="B171" s="10" t="s">
        <v>766</v>
      </c>
      <c r="C171" s="11">
        <v>58</v>
      </c>
      <c r="D171" s="11">
        <v>148</v>
      </c>
      <c r="E171" s="11">
        <v>80</v>
      </c>
      <c r="F171" s="12">
        <v>68</v>
      </c>
      <c r="H171" s="9">
        <v>1853</v>
      </c>
      <c r="I171" s="10" t="s">
        <v>767</v>
      </c>
      <c r="J171" s="11">
        <v>392</v>
      </c>
      <c r="K171" s="11">
        <v>1012</v>
      </c>
      <c r="L171" s="11">
        <v>513</v>
      </c>
      <c r="M171" s="12">
        <v>499</v>
      </c>
      <c r="O171" s="9"/>
      <c r="P171" s="10"/>
      <c r="Q171" s="11" t="str">
        <f>IF($O171="","",VLOOKUP($O171,[1]最新data!$A$1:$H$375,3,FALSE))</f>
        <v/>
      </c>
      <c r="R171" s="11" t="str">
        <f>IF($O171="","",VLOOKUP($O171,[1]最新data!$A$1:$H$375,4,FALSE))</f>
        <v/>
      </c>
      <c r="S171" s="11" t="str">
        <f>IF($O171="","",VLOOKUP($O171,[1]最新data!$A$1:$H$375,5,FALSE))</f>
        <v/>
      </c>
      <c r="T171" s="12" t="str">
        <f>IF($O171="","",VLOOKUP($O171,[1]最新data!$A$1:$H$375,6,FALSE))</f>
        <v/>
      </c>
    </row>
    <row r="172" spans="1:20" x14ac:dyDescent="0.15">
      <c r="A172" s="9">
        <v>19600</v>
      </c>
      <c r="B172" s="10" t="s">
        <v>768</v>
      </c>
      <c r="C172" s="11">
        <v>134</v>
      </c>
      <c r="D172" s="11">
        <v>293</v>
      </c>
      <c r="E172" s="11">
        <v>141</v>
      </c>
      <c r="F172" s="12">
        <v>152</v>
      </c>
      <c r="H172" s="9">
        <v>1854</v>
      </c>
      <c r="I172" s="10" t="s">
        <v>769</v>
      </c>
      <c r="J172" s="11">
        <v>258</v>
      </c>
      <c r="K172" s="11">
        <v>674</v>
      </c>
      <c r="L172" s="11">
        <v>335</v>
      </c>
      <c r="M172" s="12">
        <v>339</v>
      </c>
      <c r="O172" s="9"/>
      <c r="P172" s="10"/>
      <c r="Q172" s="11" t="str">
        <f>IF($O172="","",VLOOKUP($O172,[1]最新data!$A$1:$H$375,3,FALSE))</f>
        <v/>
      </c>
      <c r="R172" s="11" t="str">
        <f>IF($O172="","",VLOOKUP($O172,[1]最新data!$A$1:$H$375,4,FALSE))</f>
        <v/>
      </c>
      <c r="S172" s="11" t="str">
        <f>IF($O172="","",VLOOKUP($O172,[1]最新data!$A$1:$H$375,5,FALSE))</f>
        <v/>
      </c>
      <c r="T172" s="12" t="str">
        <f>IF($O172="","",VLOOKUP($O172,[1]最新data!$A$1:$H$375,6,FALSE))</f>
        <v/>
      </c>
    </row>
    <row r="173" spans="1:20" x14ac:dyDescent="0.15">
      <c r="A173" s="9">
        <v>19700</v>
      </c>
      <c r="B173" s="10" t="s">
        <v>770</v>
      </c>
      <c r="C173" s="11">
        <v>67</v>
      </c>
      <c r="D173" s="11">
        <v>152</v>
      </c>
      <c r="E173" s="11">
        <v>82</v>
      </c>
      <c r="F173" s="12">
        <v>70</v>
      </c>
      <c r="H173" s="9">
        <v>1855</v>
      </c>
      <c r="I173" s="10" t="s">
        <v>771</v>
      </c>
      <c r="J173" s="11">
        <v>140</v>
      </c>
      <c r="K173" s="11">
        <v>421</v>
      </c>
      <c r="L173" s="11">
        <v>218</v>
      </c>
      <c r="M173" s="12">
        <v>203</v>
      </c>
      <c r="O173" s="9"/>
      <c r="P173" s="10"/>
      <c r="Q173" s="11" t="str">
        <f>IF($O173="","",VLOOKUP($O173,[1]最新data!$A$1:$H$375,3,FALSE))</f>
        <v/>
      </c>
      <c r="R173" s="11" t="str">
        <f>IF($O173="","",VLOOKUP($O173,[1]最新data!$A$1:$H$375,4,FALSE))</f>
        <v/>
      </c>
      <c r="S173" s="11" t="str">
        <f>IF($O173="","",VLOOKUP($O173,[1]最新data!$A$1:$H$375,5,FALSE))</f>
        <v/>
      </c>
      <c r="T173" s="12" t="str">
        <f>IF($O173="","",VLOOKUP($O173,[1]最新data!$A$1:$H$375,6,FALSE))</f>
        <v/>
      </c>
    </row>
    <row r="174" spans="1:20" x14ac:dyDescent="0.15">
      <c r="A174" s="9">
        <v>19800</v>
      </c>
      <c r="B174" s="10" t="s">
        <v>772</v>
      </c>
      <c r="C174" s="11">
        <v>63</v>
      </c>
      <c r="D174" s="11">
        <v>136</v>
      </c>
      <c r="E174" s="11">
        <v>72</v>
      </c>
      <c r="F174" s="12">
        <v>64</v>
      </c>
      <c r="H174" s="9"/>
      <c r="I174" s="10"/>
      <c r="J174" s="11" t="str">
        <f>IF($H174="","",VLOOKUP($H174,[1]最新data!$A$1:$H$375,3,FALSE))</f>
        <v/>
      </c>
      <c r="K174" s="11" t="str">
        <f>IF($H174="","",VLOOKUP($H174,[1]最新data!$A$1:$H$375,4,FALSE))</f>
        <v/>
      </c>
      <c r="L174" s="11" t="str">
        <f>IF($H174="","",VLOOKUP($H174,[1]最新data!$A$1:$H$375,5,FALSE))</f>
        <v/>
      </c>
      <c r="M174" s="12" t="str">
        <f>IF($H174="","",VLOOKUP($H174,[1]最新data!$A$1:$H$375,6,FALSE))</f>
        <v/>
      </c>
      <c r="O174" s="9"/>
      <c r="P174" s="10"/>
      <c r="Q174" s="11" t="str">
        <f>IF($O174="","",VLOOKUP($O174,[1]最新data!$A$1:$H$375,3,FALSE))</f>
        <v/>
      </c>
      <c r="R174" s="11" t="str">
        <f>IF($O174="","",VLOOKUP($O174,[1]最新data!$A$1:$H$375,4,FALSE))</f>
        <v/>
      </c>
      <c r="S174" s="11" t="str">
        <f>IF($O174="","",VLOOKUP($O174,[1]最新data!$A$1:$H$375,5,FALSE))</f>
        <v/>
      </c>
      <c r="T174" s="12" t="str">
        <f>IF($O174="","",VLOOKUP($O174,[1]最新data!$A$1:$H$375,6,FALSE))</f>
        <v/>
      </c>
    </row>
    <row r="175" spans="1:20" x14ac:dyDescent="0.15">
      <c r="A175" s="9">
        <v>19900</v>
      </c>
      <c r="B175" s="10" t="s">
        <v>773</v>
      </c>
      <c r="C175" s="11">
        <v>37</v>
      </c>
      <c r="D175" s="11">
        <v>88</v>
      </c>
      <c r="E175" s="11">
        <v>45</v>
      </c>
      <c r="F175" s="12">
        <v>43</v>
      </c>
      <c r="H175" s="9"/>
      <c r="I175" s="10"/>
      <c r="J175" s="11" t="str">
        <f>IF($H175="","",VLOOKUP($H175,[1]最新data!$A$1:$H$375,3,FALSE))</f>
        <v/>
      </c>
      <c r="K175" s="11" t="str">
        <f>IF($H175="","",VLOOKUP($H175,[1]最新data!$A$1:$H$375,4,FALSE))</f>
        <v/>
      </c>
      <c r="L175" s="11" t="str">
        <f>IF($H175="","",VLOOKUP($H175,[1]最新data!$A$1:$H$375,5,FALSE))</f>
        <v/>
      </c>
      <c r="M175" s="12" t="str">
        <f>IF($H175="","",VLOOKUP($H175,[1]最新data!$A$1:$H$375,6,FALSE))</f>
        <v/>
      </c>
      <c r="O175" s="9"/>
      <c r="P175" s="10"/>
      <c r="Q175" s="11" t="str">
        <f>IF($O175="","",VLOOKUP($O175,[1]最新data!$A$1:$H$375,3,FALSE))</f>
        <v/>
      </c>
      <c r="R175" s="11" t="str">
        <f>IF($O175="","",VLOOKUP($O175,[1]最新data!$A$1:$H$375,4,FALSE))</f>
        <v/>
      </c>
      <c r="S175" s="11" t="str">
        <f>IF($O175="","",VLOOKUP($O175,[1]最新data!$A$1:$H$375,5,FALSE))</f>
        <v/>
      </c>
      <c r="T175" s="12" t="str">
        <f>IF($O175="","",VLOOKUP($O175,[1]最新data!$A$1:$H$375,6,FALSE))</f>
        <v/>
      </c>
    </row>
    <row r="176" spans="1:20" x14ac:dyDescent="0.15">
      <c r="A176" s="9">
        <v>20000</v>
      </c>
      <c r="B176" s="10" t="s">
        <v>774</v>
      </c>
      <c r="C176" s="11">
        <v>51</v>
      </c>
      <c r="D176" s="11">
        <v>128</v>
      </c>
      <c r="E176" s="11">
        <v>64</v>
      </c>
      <c r="F176" s="12">
        <v>64</v>
      </c>
      <c r="H176" s="9"/>
      <c r="I176" s="10"/>
      <c r="J176" s="11" t="str">
        <f>IF($H176="","",VLOOKUP($H176,[1]最新data!$A$1:$H$375,3,FALSE))</f>
        <v/>
      </c>
      <c r="K176" s="11" t="str">
        <f>IF($H176="","",VLOOKUP($H176,[1]最新data!$A$1:$H$375,4,FALSE))</f>
        <v/>
      </c>
      <c r="L176" s="11" t="str">
        <f>IF($H176="","",VLOOKUP($H176,[1]最新data!$A$1:$H$375,5,FALSE))</f>
        <v/>
      </c>
      <c r="M176" s="12" t="str">
        <f>IF($H176="","",VLOOKUP($H176,[1]最新data!$A$1:$H$375,6,FALSE))</f>
        <v/>
      </c>
      <c r="O176" s="9"/>
      <c r="P176" s="10"/>
      <c r="Q176" s="11" t="str">
        <f>IF($O176="","",VLOOKUP($O176,[1]最新data!$A$1:$H$375,3,FALSE))</f>
        <v/>
      </c>
      <c r="R176" s="11" t="str">
        <f>IF($O176="","",VLOOKUP($O176,[1]最新data!$A$1:$H$375,4,FALSE))</f>
        <v/>
      </c>
      <c r="S176" s="11" t="str">
        <f>IF($O176="","",VLOOKUP($O176,[1]最新data!$A$1:$H$375,5,FALSE))</f>
        <v/>
      </c>
      <c r="T176" s="12" t="str">
        <f>IF($O176="","",VLOOKUP($O176,[1]最新data!$A$1:$H$375,6,FALSE))</f>
        <v/>
      </c>
    </row>
    <row r="177" spans="1:20" x14ac:dyDescent="0.15">
      <c r="A177" s="9">
        <v>20100</v>
      </c>
      <c r="B177" s="10" t="s">
        <v>775</v>
      </c>
      <c r="C177" s="11">
        <v>84</v>
      </c>
      <c r="D177" s="11">
        <v>193</v>
      </c>
      <c r="E177" s="11">
        <v>95</v>
      </c>
      <c r="F177" s="12">
        <v>98</v>
      </c>
      <c r="H177" s="9"/>
      <c r="I177" s="10"/>
      <c r="J177" s="11" t="str">
        <f>IF($H177="","",VLOOKUP($H177,[1]最新data!$A$1:$H$375,3,FALSE))</f>
        <v/>
      </c>
      <c r="K177" s="11" t="str">
        <f>IF($H177="","",VLOOKUP($H177,[1]最新data!$A$1:$H$375,4,FALSE))</f>
        <v/>
      </c>
      <c r="L177" s="11" t="str">
        <f>IF($H177="","",VLOOKUP($H177,[1]最新data!$A$1:$H$375,5,FALSE))</f>
        <v/>
      </c>
      <c r="M177" s="12" t="str">
        <f>IF($H177="","",VLOOKUP($H177,[1]最新data!$A$1:$H$375,6,FALSE))</f>
        <v/>
      </c>
      <c r="O177" s="9"/>
      <c r="P177" s="10"/>
      <c r="Q177" s="11" t="str">
        <f>IF($O177="","",VLOOKUP($O177,[1]最新data!$A$1:$H$375,3,FALSE))</f>
        <v/>
      </c>
      <c r="R177" s="11" t="str">
        <f>IF($O177="","",VLOOKUP($O177,[1]最新data!$A$1:$H$375,4,FALSE))</f>
        <v/>
      </c>
      <c r="S177" s="11" t="str">
        <f>IF($O177="","",VLOOKUP($O177,[1]最新data!$A$1:$H$375,5,FALSE))</f>
        <v/>
      </c>
      <c r="T177" s="12" t="str">
        <f>IF($O177="","",VLOOKUP($O177,[1]最新data!$A$1:$H$375,6,FALSE))</f>
        <v/>
      </c>
    </row>
    <row r="178" spans="1:20" x14ac:dyDescent="0.15">
      <c r="A178" s="9">
        <v>20200</v>
      </c>
      <c r="B178" s="10" t="s">
        <v>776</v>
      </c>
      <c r="C178" s="11">
        <v>29</v>
      </c>
      <c r="D178" s="11">
        <v>70</v>
      </c>
      <c r="E178" s="11">
        <v>37</v>
      </c>
      <c r="F178" s="12">
        <v>33</v>
      </c>
      <c r="H178" s="9"/>
      <c r="I178" s="10"/>
      <c r="J178" s="11" t="str">
        <f>IF($H178="","",VLOOKUP($H178,[1]最新data!$A$1:$H$375,3,FALSE))</f>
        <v/>
      </c>
      <c r="K178" s="11" t="str">
        <f>IF($H178="","",VLOOKUP($H178,[1]最新data!$A$1:$H$375,4,FALSE))</f>
        <v/>
      </c>
      <c r="L178" s="11" t="str">
        <f>IF($H178="","",VLOOKUP($H178,[1]最新data!$A$1:$H$375,5,FALSE))</f>
        <v/>
      </c>
      <c r="M178" s="12" t="str">
        <f>IF($H178="","",VLOOKUP($H178,[1]最新data!$A$1:$H$375,6,FALSE))</f>
        <v/>
      </c>
      <c r="O178" s="9"/>
      <c r="P178" s="10"/>
      <c r="Q178" s="11" t="str">
        <f>IF($O178="","",VLOOKUP($O178,[1]最新data!$A$1:$H$375,3,FALSE))</f>
        <v/>
      </c>
      <c r="R178" s="11" t="str">
        <f>IF($O178="","",VLOOKUP($O178,[1]最新data!$A$1:$H$375,4,FALSE))</f>
        <v/>
      </c>
      <c r="S178" s="11" t="str">
        <f>IF($O178="","",VLOOKUP($O178,[1]最新data!$A$1:$H$375,5,FALSE))</f>
        <v/>
      </c>
      <c r="T178" s="12" t="str">
        <f>IF($O178="","",VLOOKUP($O178,[1]最新data!$A$1:$H$375,6,FALSE))</f>
        <v/>
      </c>
    </row>
    <row r="179" spans="1:20" x14ac:dyDescent="0.15">
      <c r="A179" s="9">
        <v>20300</v>
      </c>
      <c r="B179" s="10" t="s">
        <v>777</v>
      </c>
      <c r="C179" s="11">
        <v>23</v>
      </c>
      <c r="D179" s="11">
        <v>47</v>
      </c>
      <c r="E179" s="11">
        <v>18</v>
      </c>
      <c r="F179" s="12">
        <v>29</v>
      </c>
      <c r="H179" s="9"/>
      <c r="I179" s="10"/>
      <c r="J179" s="11" t="str">
        <f>IF($H179="","",VLOOKUP($H179,[1]最新data!$A$1:$H$375,3,FALSE))</f>
        <v/>
      </c>
      <c r="K179" s="11" t="str">
        <f>IF($H179="","",VLOOKUP($H179,[1]最新data!$A$1:$H$375,4,FALSE))</f>
        <v/>
      </c>
      <c r="L179" s="11" t="str">
        <f>IF($H179="","",VLOOKUP($H179,[1]最新data!$A$1:$H$375,5,FALSE))</f>
        <v/>
      </c>
      <c r="M179" s="12" t="str">
        <f>IF($H179="","",VLOOKUP($H179,[1]最新data!$A$1:$H$375,6,FALSE))</f>
        <v/>
      </c>
      <c r="O179" s="9"/>
      <c r="P179" s="10"/>
      <c r="Q179" s="11" t="str">
        <f>IF($O179="","",VLOOKUP($O179,[1]最新data!$A$1:$H$375,3,FALSE))</f>
        <v/>
      </c>
      <c r="R179" s="11" t="str">
        <f>IF($O179="","",VLOOKUP($O179,[1]最新data!$A$1:$H$375,4,FALSE))</f>
        <v/>
      </c>
      <c r="S179" s="11" t="str">
        <f>IF($O179="","",VLOOKUP($O179,[1]最新data!$A$1:$H$375,5,FALSE))</f>
        <v/>
      </c>
      <c r="T179" s="12" t="str">
        <f>IF($O179="","",VLOOKUP($O179,[1]最新data!$A$1:$H$375,6,FALSE))</f>
        <v/>
      </c>
    </row>
    <row r="180" spans="1:20" x14ac:dyDescent="0.15">
      <c r="A180" s="9">
        <v>20400</v>
      </c>
      <c r="B180" s="10" t="s">
        <v>778</v>
      </c>
      <c r="C180" s="11">
        <v>20</v>
      </c>
      <c r="D180" s="11">
        <v>46</v>
      </c>
      <c r="E180" s="11">
        <v>20</v>
      </c>
      <c r="F180" s="12">
        <v>26</v>
      </c>
      <c r="H180" s="9"/>
      <c r="I180" s="10"/>
      <c r="J180" s="11" t="str">
        <f>IF($H180="","",VLOOKUP($H180,[1]最新data!$A$1:$H$375,3,FALSE))</f>
        <v/>
      </c>
      <c r="K180" s="11" t="str">
        <f>IF($H180="","",VLOOKUP($H180,[1]最新data!$A$1:$H$375,4,FALSE))</f>
        <v/>
      </c>
      <c r="L180" s="11" t="str">
        <f>IF($H180="","",VLOOKUP($H180,[1]最新data!$A$1:$H$375,5,FALSE))</f>
        <v/>
      </c>
      <c r="M180" s="12" t="str">
        <f>IF($H180="","",VLOOKUP($H180,[1]最新data!$A$1:$H$375,6,FALSE))</f>
        <v/>
      </c>
      <c r="O180" s="9"/>
      <c r="P180" s="10"/>
      <c r="Q180" s="11" t="str">
        <f>IF($O180="","",VLOOKUP($O180,[1]最新data!$A$1:$H$375,3,FALSE))</f>
        <v/>
      </c>
      <c r="R180" s="11" t="str">
        <f>IF($O180="","",VLOOKUP($O180,[1]最新data!$A$1:$H$375,4,FALSE))</f>
        <v/>
      </c>
      <c r="S180" s="11" t="str">
        <f>IF($O180="","",VLOOKUP($O180,[1]最新data!$A$1:$H$375,5,FALSE))</f>
        <v/>
      </c>
      <c r="T180" s="12" t="str">
        <f>IF($O180="","",VLOOKUP($O180,[1]最新data!$A$1:$H$375,6,FALSE))</f>
        <v/>
      </c>
    </row>
    <row r="181" spans="1:20" x14ac:dyDescent="0.15">
      <c r="A181" s="9">
        <v>20500</v>
      </c>
      <c r="B181" s="10" t="s">
        <v>779</v>
      </c>
      <c r="C181" s="11">
        <v>44</v>
      </c>
      <c r="D181" s="11">
        <v>111</v>
      </c>
      <c r="E181" s="11">
        <v>55</v>
      </c>
      <c r="F181" s="12">
        <v>56</v>
      </c>
      <c r="H181" s="9"/>
      <c r="I181" s="10"/>
      <c r="J181" s="11" t="str">
        <f>IF($H181="","",VLOOKUP($H181,[1]最新data!$A$1:$H$375,3,FALSE))</f>
        <v/>
      </c>
      <c r="K181" s="11" t="str">
        <f>IF($H181="","",VLOOKUP($H181,[1]最新data!$A$1:$H$375,4,FALSE))</f>
        <v/>
      </c>
      <c r="L181" s="11" t="str">
        <f>IF($H181="","",VLOOKUP($H181,[1]最新data!$A$1:$H$375,5,FALSE))</f>
        <v/>
      </c>
      <c r="M181" s="12" t="str">
        <f>IF($H181="","",VLOOKUP($H181,[1]最新data!$A$1:$H$375,6,FALSE))</f>
        <v/>
      </c>
      <c r="O181" s="9"/>
      <c r="P181" s="10"/>
      <c r="Q181" s="11" t="str">
        <f>IF($O181="","",VLOOKUP($O181,[1]最新data!$A$1:$H$375,3,FALSE))</f>
        <v/>
      </c>
      <c r="R181" s="11" t="str">
        <f>IF($O181="","",VLOOKUP($O181,[1]最新data!$A$1:$H$375,4,FALSE))</f>
        <v/>
      </c>
      <c r="S181" s="11" t="str">
        <f>IF($O181="","",VLOOKUP($O181,[1]最新data!$A$1:$H$375,5,FALSE))</f>
        <v/>
      </c>
      <c r="T181" s="12" t="str">
        <f>IF($O181="","",VLOOKUP($O181,[1]最新data!$A$1:$H$375,6,FALSE))</f>
        <v/>
      </c>
    </row>
    <row r="182" spans="1:20" x14ac:dyDescent="0.15">
      <c r="A182" s="9"/>
      <c r="B182" s="10"/>
      <c r="C182" s="11" t="str">
        <f>IF($A182="","",VLOOKUP($A182,[1]最新data!$A$1:$H$375,3,FALSE))</f>
        <v/>
      </c>
      <c r="D182" s="11" t="str">
        <f>IF($A182="","",VLOOKUP($A182,[1]最新data!$A$1:$H$375,4,FALSE))</f>
        <v/>
      </c>
      <c r="E182" s="11" t="str">
        <f>IF($A182="","",VLOOKUP($A182,[1]最新data!$A$1:$H$375,5,FALSE))</f>
        <v/>
      </c>
      <c r="F182" s="12" t="str">
        <f>IF($A182="","",VLOOKUP($A182,[1]最新data!$A$1:$H$375,6,FALSE))</f>
        <v/>
      </c>
      <c r="H182" s="9"/>
      <c r="I182" s="10"/>
      <c r="J182" s="11" t="str">
        <f>IF($H182="","",VLOOKUP($H182,[1]最新data!$A$1:$H$375,3,FALSE))</f>
        <v/>
      </c>
      <c r="K182" s="11" t="str">
        <f>IF($H182="","",VLOOKUP($H182,[1]最新data!$A$1:$H$375,4,FALSE))</f>
        <v/>
      </c>
      <c r="L182" s="11" t="str">
        <f>IF($H182="","",VLOOKUP($H182,[1]最新data!$A$1:$H$375,5,FALSE))</f>
        <v/>
      </c>
      <c r="M182" s="12" t="str">
        <f>IF($H182="","",VLOOKUP($H182,[1]最新data!$A$1:$H$375,6,FALSE))</f>
        <v/>
      </c>
      <c r="O182" s="9"/>
      <c r="P182" s="10"/>
      <c r="Q182" s="11" t="str">
        <f>IF($O182="","",VLOOKUP($O182,[1]最新data!$A$1:$H$375,3,FALSE))</f>
        <v/>
      </c>
      <c r="R182" s="11" t="str">
        <f>IF($O182="","",VLOOKUP($O182,[1]最新data!$A$1:$H$375,4,FALSE))</f>
        <v/>
      </c>
      <c r="S182" s="11" t="str">
        <f>IF($O182="","",VLOOKUP($O182,[1]最新data!$A$1:$H$375,5,FALSE))</f>
        <v/>
      </c>
      <c r="T182" s="12" t="str">
        <f>IF($O182="","",VLOOKUP($O182,[1]最新data!$A$1:$H$375,6,FALSE))</f>
        <v/>
      </c>
    </row>
    <row r="183" spans="1:20" x14ac:dyDescent="0.15">
      <c r="A183" s="9"/>
      <c r="B183" s="10"/>
      <c r="C183" s="11" t="str">
        <f>IF($A183="","",VLOOKUP($A183,[1]最新data!$A$1:$H$375,3,FALSE))</f>
        <v/>
      </c>
      <c r="D183" s="11" t="str">
        <f>IF($A183="","",VLOOKUP($A183,[1]最新data!$A$1:$H$375,4,FALSE))</f>
        <v/>
      </c>
      <c r="E183" s="11" t="str">
        <f>IF($A183="","",VLOOKUP($A183,[1]最新data!$A$1:$H$375,5,FALSE))</f>
        <v/>
      </c>
      <c r="F183" s="12" t="str">
        <f>IF($A183="","",VLOOKUP($A183,[1]最新data!$A$1:$H$375,6,FALSE))</f>
        <v/>
      </c>
      <c r="H183" s="9"/>
      <c r="I183" s="10"/>
      <c r="J183" s="11" t="str">
        <f>IF($H183="","",VLOOKUP($H183,[1]最新data!$A$1:$H$375,3,FALSE))</f>
        <v/>
      </c>
      <c r="K183" s="11" t="str">
        <f>IF($H183="","",VLOOKUP($H183,[1]最新data!$A$1:$H$375,4,FALSE))</f>
        <v/>
      </c>
      <c r="L183" s="11" t="str">
        <f>IF($H183="","",VLOOKUP($H183,[1]最新data!$A$1:$H$375,5,FALSE))</f>
        <v/>
      </c>
      <c r="M183" s="12" t="str">
        <f>IF($H183="","",VLOOKUP($H183,[1]最新data!$A$1:$H$375,6,FALSE))</f>
        <v/>
      </c>
      <c r="O183" s="9"/>
      <c r="P183" s="10"/>
      <c r="Q183" s="11" t="str">
        <f>IF($O183="","",VLOOKUP($O183,[1]最新data!$A$1:$H$375,3,FALSE))</f>
        <v/>
      </c>
      <c r="R183" s="11" t="str">
        <f>IF($O183="","",VLOOKUP($O183,[1]最新data!$A$1:$H$375,4,FALSE))</f>
        <v/>
      </c>
      <c r="S183" s="11" t="str">
        <f>IF($O183="","",VLOOKUP($O183,[1]最新data!$A$1:$H$375,5,FALSE))</f>
        <v/>
      </c>
      <c r="T183" s="12" t="str">
        <f>IF($O183="","",VLOOKUP($O183,[1]最新data!$A$1:$H$375,6,FALSE))</f>
        <v/>
      </c>
    </row>
    <row r="184" spans="1:20" x14ac:dyDescent="0.15">
      <c r="A184" s="9"/>
      <c r="B184" s="10"/>
      <c r="C184" s="11" t="str">
        <f>IF($A184="","",VLOOKUP($A184,[1]最新data!$A$1:$H$375,3,FALSE))</f>
        <v/>
      </c>
      <c r="D184" s="11" t="str">
        <f>IF($A184="","",VLOOKUP($A184,[1]最新data!$A$1:$H$375,4,FALSE))</f>
        <v/>
      </c>
      <c r="E184" s="11" t="str">
        <f>IF($A184="","",VLOOKUP($A184,[1]最新data!$A$1:$H$375,5,FALSE))</f>
        <v/>
      </c>
      <c r="F184" s="12" t="str">
        <f>IF($A184="","",VLOOKUP($A184,[1]最新data!$A$1:$H$375,6,FALSE))</f>
        <v/>
      </c>
      <c r="H184" s="9"/>
      <c r="I184" s="10"/>
      <c r="J184" s="11" t="str">
        <f>IF($H184="","",VLOOKUP($H184,[1]最新data!$A$1:$H$375,3,FALSE))</f>
        <v/>
      </c>
      <c r="K184" s="11" t="str">
        <f>IF($H184="","",VLOOKUP($H184,[1]最新data!$A$1:$H$375,4,FALSE))</f>
        <v/>
      </c>
      <c r="L184" s="11" t="str">
        <f>IF($H184="","",VLOOKUP($H184,[1]最新data!$A$1:$H$375,5,FALSE))</f>
        <v/>
      </c>
      <c r="M184" s="12" t="str">
        <f>IF($H184="","",VLOOKUP($H184,[1]最新data!$A$1:$H$375,6,FALSE))</f>
        <v/>
      </c>
      <c r="O184" s="9"/>
      <c r="P184" s="10"/>
      <c r="Q184" s="11" t="str">
        <f>IF($O184="","",VLOOKUP($O184,[1]最新data!$A$1:$H$375,3,FALSE))</f>
        <v/>
      </c>
      <c r="R184" s="11" t="str">
        <f>IF($O184="","",VLOOKUP($O184,[1]最新data!$A$1:$H$375,4,FALSE))</f>
        <v/>
      </c>
      <c r="S184" s="11" t="str">
        <f>IF($O184="","",VLOOKUP($O184,[1]最新data!$A$1:$H$375,5,FALSE))</f>
        <v/>
      </c>
      <c r="T184" s="12" t="str">
        <f>IF($O184="","",VLOOKUP($O184,[1]最新data!$A$1:$H$375,6,FALSE))</f>
        <v/>
      </c>
    </row>
    <row r="185" spans="1:20" x14ac:dyDescent="0.15">
      <c r="A185" s="9"/>
      <c r="B185" s="10"/>
      <c r="C185" s="11" t="str">
        <f>IF($A185="","",VLOOKUP($A185,[1]最新data!$A$1:$H$375,3,FALSE))</f>
        <v/>
      </c>
      <c r="D185" s="11" t="str">
        <f>IF($A185="","",VLOOKUP($A185,[1]最新data!$A$1:$H$375,4,FALSE))</f>
        <v/>
      </c>
      <c r="E185" s="11" t="str">
        <f>IF($A185="","",VLOOKUP($A185,[1]最新data!$A$1:$H$375,5,FALSE))</f>
        <v/>
      </c>
      <c r="F185" s="12" t="str">
        <f>IF($A185="","",VLOOKUP($A185,[1]最新data!$A$1:$H$375,6,FALSE))</f>
        <v/>
      </c>
      <c r="H185" s="9"/>
      <c r="I185" s="10"/>
      <c r="J185" s="11" t="str">
        <f>IF($H185="","",VLOOKUP($H185,[1]最新data!$A$1:$H$375,3,FALSE))</f>
        <v/>
      </c>
      <c r="K185" s="11" t="str">
        <f>IF($H185="","",VLOOKUP($H185,[1]最新data!$A$1:$H$375,4,FALSE))</f>
        <v/>
      </c>
      <c r="L185" s="11" t="str">
        <f>IF($H185="","",VLOOKUP($H185,[1]最新data!$A$1:$H$375,5,FALSE))</f>
        <v/>
      </c>
      <c r="M185" s="12" t="str">
        <f>IF($H185="","",VLOOKUP($H185,[1]最新data!$A$1:$H$375,6,FALSE))</f>
        <v/>
      </c>
      <c r="O185" s="9"/>
      <c r="P185" s="10"/>
      <c r="Q185" s="11" t="str">
        <f>IF($O185="","",VLOOKUP($O185,[1]最新data!$A$1:$H$375,3,FALSE))</f>
        <v/>
      </c>
      <c r="R185" s="11" t="str">
        <f>IF($O185="","",VLOOKUP($O185,[1]最新data!$A$1:$H$375,4,FALSE))</f>
        <v/>
      </c>
      <c r="S185" s="11" t="str">
        <f>IF($O185="","",VLOOKUP($O185,[1]最新data!$A$1:$H$375,5,FALSE))</f>
        <v/>
      </c>
      <c r="T185" s="12" t="str">
        <f>IF($O185="","",VLOOKUP($O185,[1]最新data!$A$1:$H$375,6,FALSE))</f>
        <v/>
      </c>
    </row>
    <row r="186" spans="1:20" x14ac:dyDescent="0.15">
      <c r="A186" s="9"/>
      <c r="B186" s="10"/>
      <c r="C186" s="11" t="str">
        <f>IF($A186="","",VLOOKUP($A186,[1]最新data!$A$1:$H$375,3,FALSE))</f>
        <v/>
      </c>
      <c r="D186" s="11" t="str">
        <f>IF($A186="","",VLOOKUP($A186,[1]最新data!$A$1:$H$375,4,FALSE))</f>
        <v/>
      </c>
      <c r="E186" s="11" t="str">
        <f>IF($A186="","",VLOOKUP($A186,[1]最新data!$A$1:$H$375,5,FALSE))</f>
        <v/>
      </c>
      <c r="F186" s="12" t="str">
        <f>IF($A186="","",VLOOKUP($A186,[1]最新data!$A$1:$H$375,6,FALSE))</f>
        <v/>
      </c>
      <c r="H186" s="9"/>
      <c r="I186" s="10"/>
      <c r="J186" s="11" t="str">
        <f>IF($H186="","",VLOOKUP($H186,[1]最新data!$A$1:$H$375,3,FALSE))</f>
        <v/>
      </c>
      <c r="K186" s="11" t="str">
        <f>IF($H186="","",VLOOKUP($H186,[1]最新data!$A$1:$H$375,4,FALSE))</f>
        <v/>
      </c>
      <c r="L186" s="11" t="str">
        <f>IF($H186="","",VLOOKUP($H186,[1]最新data!$A$1:$H$375,5,FALSE))</f>
        <v/>
      </c>
      <c r="M186" s="12" t="str">
        <f>IF($H186="","",VLOOKUP($H186,[1]最新data!$A$1:$H$375,6,FALSE))</f>
        <v/>
      </c>
      <c r="O186" s="9"/>
      <c r="P186" s="10"/>
      <c r="Q186" s="11" t="str">
        <f>IF($O186="","",VLOOKUP($O186,[1]最新data!$A$1:$H$375,3,FALSE))</f>
        <v/>
      </c>
      <c r="R186" s="11" t="str">
        <f>IF($O186="","",VLOOKUP($O186,[1]最新data!$A$1:$H$375,4,FALSE))</f>
        <v/>
      </c>
      <c r="S186" s="11" t="str">
        <f>IF($O186="","",VLOOKUP($O186,[1]最新data!$A$1:$H$375,5,FALSE))</f>
        <v/>
      </c>
      <c r="T186" s="12" t="str">
        <f>IF($O186="","",VLOOKUP($O186,[1]最新data!$A$1:$H$375,6,FALSE))</f>
        <v/>
      </c>
    </row>
    <row r="187" spans="1:20" x14ac:dyDescent="0.15">
      <c r="A187" s="9"/>
      <c r="B187" s="10"/>
      <c r="C187" s="11" t="str">
        <f>IF($A187="","",VLOOKUP($A187,[1]最新data!$A$1:$H$375,3,FALSE))</f>
        <v/>
      </c>
      <c r="D187" s="11" t="str">
        <f>IF($A187="","",VLOOKUP($A187,[1]最新data!$A$1:$H$375,4,FALSE))</f>
        <v/>
      </c>
      <c r="E187" s="11" t="str">
        <f>IF($A187="","",VLOOKUP($A187,[1]最新data!$A$1:$H$375,5,FALSE))</f>
        <v/>
      </c>
      <c r="F187" s="12" t="str">
        <f>IF($A187="","",VLOOKUP($A187,[1]最新data!$A$1:$H$375,6,FALSE))</f>
        <v/>
      </c>
      <c r="H187" s="9"/>
      <c r="I187" s="37"/>
      <c r="J187" s="38" t="str">
        <f>IF($H187="","",VLOOKUP($H187,[1]最新data!$A$1:$H$375,3,FALSE))</f>
        <v/>
      </c>
      <c r="K187" s="38" t="str">
        <f>IF($H187="","",VLOOKUP($H187,[1]最新data!$A$1:$H$375,4,FALSE))</f>
        <v/>
      </c>
      <c r="L187" s="38" t="str">
        <f>IF($H187="","",VLOOKUP($H187,[1]最新data!$A$1:$H$375,5,FALSE))</f>
        <v/>
      </c>
      <c r="M187" s="12" t="str">
        <f>IF($H187="","",VLOOKUP($H187,[1]最新data!$A$1:$H$375,6,FALSE))</f>
        <v/>
      </c>
      <c r="O187" s="9"/>
      <c r="P187" s="10"/>
      <c r="Q187" s="11" t="str">
        <f>IF($O187="","",VLOOKUP($O187,[1]最新data!$A$1:$H$375,3,FALSE))</f>
        <v/>
      </c>
      <c r="R187" s="11" t="str">
        <f>IF($O187="","",VLOOKUP($O187,[1]最新data!$A$1:$H$375,4,FALSE))</f>
        <v/>
      </c>
      <c r="S187" s="11" t="str">
        <f>IF($O187="","",VLOOKUP($O187,[1]最新data!$A$1:$H$375,5,FALSE))</f>
        <v/>
      </c>
      <c r="T187" s="12" t="str">
        <f>IF($O187="","",VLOOKUP($O187,[1]最新data!$A$1:$H$375,6,FALSE))</f>
        <v/>
      </c>
    </row>
    <row r="188" spans="1:20" x14ac:dyDescent="0.15">
      <c r="A188" s="9"/>
      <c r="B188" s="10"/>
      <c r="C188" s="11" t="str">
        <f>IF($A188="","",VLOOKUP($A188,[1]最新data!$A$1:$H$375,3,FALSE))</f>
        <v/>
      </c>
      <c r="D188" s="11" t="str">
        <f>IF($A188="","",VLOOKUP($A188,[1]最新data!$A$1:$H$375,4,FALSE))</f>
        <v/>
      </c>
      <c r="E188" s="11" t="str">
        <f>IF($A188="","",VLOOKUP($A188,[1]最新data!$A$1:$H$375,5,FALSE))</f>
        <v/>
      </c>
      <c r="F188" s="12" t="str">
        <f>IF($A188="","",VLOOKUP($A188,[1]最新data!$A$1:$H$375,6,FALSE))</f>
        <v/>
      </c>
      <c r="H188" s="9"/>
      <c r="I188" s="37"/>
      <c r="J188" s="38" t="str">
        <f>IF($H188="","",VLOOKUP($H188,[1]最新data!$A$1:$H$375,3,FALSE))</f>
        <v/>
      </c>
      <c r="K188" s="38" t="str">
        <f>IF($H188="","",VLOOKUP($H188,[1]最新data!$A$1:$H$375,4,FALSE))</f>
        <v/>
      </c>
      <c r="L188" s="38" t="str">
        <f>IF($H188="","",VLOOKUP($H188,[1]最新data!$A$1:$H$375,5,FALSE))</f>
        <v/>
      </c>
      <c r="M188" s="12" t="str">
        <f>IF($H188="","",VLOOKUP($H188,[1]最新data!$A$1:$H$375,6,FALSE))</f>
        <v/>
      </c>
      <c r="O188" s="9"/>
      <c r="P188" s="10"/>
      <c r="Q188" s="11" t="str">
        <f>IF($O188="","",VLOOKUP($O188,[1]最新data!$A$1:$H$375,3,FALSE))</f>
        <v/>
      </c>
      <c r="R188" s="11" t="str">
        <f>IF($O188="","",VLOOKUP($O188,[1]最新data!$A$1:$H$375,4,FALSE))</f>
        <v/>
      </c>
      <c r="S188" s="11" t="str">
        <f>IF($O188="","",VLOOKUP($O188,[1]最新data!$A$1:$H$375,5,FALSE))</f>
        <v/>
      </c>
      <c r="T188" s="12" t="str">
        <f>IF($O188="","",VLOOKUP($O188,[1]最新data!$A$1:$H$375,6,FALSE))</f>
        <v/>
      </c>
    </row>
    <row r="189" spans="1:20" x14ac:dyDescent="0.15">
      <c r="A189" s="9"/>
      <c r="B189" s="10"/>
      <c r="C189" s="11" t="str">
        <f>IF($A189="","",VLOOKUP($A189,[1]最新data!$A$1:$H$375,3,FALSE))</f>
        <v/>
      </c>
      <c r="D189" s="11" t="str">
        <f>IF($A189="","",VLOOKUP($A189,[1]最新data!$A$1:$H$375,4,FALSE))</f>
        <v/>
      </c>
      <c r="E189" s="11" t="str">
        <f>IF($A189="","",VLOOKUP($A189,[1]最新data!$A$1:$H$375,5,FALSE))</f>
        <v/>
      </c>
      <c r="F189" s="12" t="str">
        <f>IF($A189="","",VLOOKUP($A189,[1]最新data!$A$1:$H$375,6,FALSE))</f>
        <v/>
      </c>
      <c r="H189" s="9"/>
      <c r="I189" s="37"/>
      <c r="J189" s="38" t="str">
        <f>IF($H189="","",VLOOKUP($H189,[1]最新data!$A$1:$H$375,3,FALSE))</f>
        <v/>
      </c>
      <c r="K189" s="38" t="str">
        <f>IF($H189="","",VLOOKUP($H189,[1]最新data!$A$1:$H$375,4,FALSE))</f>
        <v/>
      </c>
      <c r="L189" s="38" t="str">
        <f>IF($H189="","",VLOOKUP($H189,[1]最新data!$A$1:$H$375,5,FALSE))</f>
        <v/>
      </c>
      <c r="M189" s="12" t="str">
        <f>IF($H189="","",VLOOKUP($H189,[1]最新data!$A$1:$H$375,6,FALSE))</f>
        <v/>
      </c>
      <c r="O189" s="9"/>
      <c r="P189" s="10"/>
      <c r="Q189" s="11" t="str">
        <f>IF($O189="","",VLOOKUP($O189,[1]最新data!$A$1:$H$375,3,FALSE))</f>
        <v/>
      </c>
      <c r="R189" s="11" t="str">
        <f>IF($O189="","",VLOOKUP($O189,[1]最新data!$A$1:$H$375,4,FALSE))</f>
        <v/>
      </c>
      <c r="S189" s="11" t="str">
        <f>IF($O189="","",VLOOKUP($O189,[1]最新data!$A$1:$H$375,5,FALSE))</f>
        <v/>
      </c>
      <c r="T189" s="12" t="str">
        <f>IF($O189="","",VLOOKUP($O189,[1]最新data!$A$1:$H$375,6,FALSE))</f>
        <v/>
      </c>
    </row>
    <row r="190" spans="1:20" x14ac:dyDescent="0.15">
      <c r="A190" s="9"/>
      <c r="B190" s="10"/>
      <c r="C190" s="11" t="str">
        <f>IF($A190="","",VLOOKUP($A190,[1]最新data!$A$1:$H$375,3,FALSE))</f>
        <v/>
      </c>
      <c r="D190" s="11" t="str">
        <f>IF($A190="","",VLOOKUP($A190,[1]最新data!$A$1:$H$375,4,FALSE))</f>
        <v/>
      </c>
      <c r="E190" s="11" t="str">
        <f>IF($A190="","",VLOOKUP($A190,[1]最新data!$A$1:$H$375,5,FALSE))</f>
        <v/>
      </c>
      <c r="F190" s="12" t="str">
        <f>IF($A190="","",VLOOKUP($A190,[1]最新data!$A$1:$H$375,6,FALSE))</f>
        <v/>
      </c>
      <c r="H190" s="9"/>
      <c r="I190" s="37"/>
      <c r="J190" s="38" t="str">
        <f>IF($H190="","",VLOOKUP($H190,[1]最新data!$A$1:$H$375,3,FALSE))</f>
        <v/>
      </c>
      <c r="K190" s="38" t="str">
        <f>IF($H190="","",VLOOKUP($H190,[1]最新data!$A$1:$H$375,4,FALSE))</f>
        <v/>
      </c>
      <c r="L190" s="38" t="str">
        <f>IF($H190="","",VLOOKUP($H190,[1]最新data!$A$1:$H$375,5,FALSE))</f>
        <v/>
      </c>
      <c r="M190" s="12" t="str">
        <f>IF($H190="","",VLOOKUP($H190,[1]最新data!$A$1:$H$375,6,FALSE))</f>
        <v/>
      </c>
      <c r="O190" s="9"/>
      <c r="P190" s="10"/>
      <c r="Q190" s="11" t="str">
        <f>IF($O190="","",VLOOKUP($O190,[1]最新data!$A$1:$H$375,3,FALSE))</f>
        <v/>
      </c>
      <c r="R190" s="11" t="str">
        <f>IF($O190="","",VLOOKUP($O190,[1]最新data!$A$1:$H$375,4,FALSE))</f>
        <v/>
      </c>
      <c r="S190" s="11" t="str">
        <f>IF($O190="","",VLOOKUP($O190,[1]最新data!$A$1:$H$375,5,FALSE))</f>
        <v/>
      </c>
      <c r="T190" s="12" t="str">
        <f>IF($O190="","",VLOOKUP($O190,[1]最新data!$A$1:$H$375,6,FALSE))</f>
        <v/>
      </c>
    </row>
    <row r="191" spans="1:20" x14ac:dyDescent="0.15">
      <c r="A191" s="9"/>
      <c r="B191" s="10"/>
      <c r="C191" s="11" t="str">
        <f>IF($A191="","",VLOOKUP($A191,[1]最新data!$A$1:$H$375,3,FALSE))</f>
        <v/>
      </c>
      <c r="D191" s="11" t="str">
        <f>IF($A191="","",VLOOKUP($A191,[1]最新data!$A$1:$H$375,4,FALSE))</f>
        <v/>
      </c>
      <c r="E191" s="11" t="str">
        <f>IF($A191="","",VLOOKUP($A191,[1]最新data!$A$1:$H$375,5,FALSE))</f>
        <v/>
      </c>
      <c r="F191" s="12" t="str">
        <f>IF($A191="","",VLOOKUP($A191,[1]最新data!$A$1:$H$375,6,FALSE))</f>
        <v/>
      </c>
      <c r="H191" s="9"/>
      <c r="I191" s="37"/>
      <c r="J191" s="38" t="str">
        <f>IF($H191="","",VLOOKUP($H191,[1]最新data!$A$1:$H$375,3,FALSE))</f>
        <v/>
      </c>
      <c r="K191" s="38" t="str">
        <f>IF($H191="","",VLOOKUP($H191,[1]最新data!$A$1:$H$375,4,FALSE))</f>
        <v/>
      </c>
      <c r="L191" s="38" t="str">
        <f>IF($H191="","",VLOOKUP($H191,[1]最新data!$A$1:$H$375,5,FALSE))</f>
        <v/>
      </c>
      <c r="M191" s="12" t="str">
        <f>IF($H191="","",VLOOKUP($H191,[1]最新data!$A$1:$H$375,6,FALSE))</f>
        <v/>
      </c>
      <c r="O191" s="9"/>
      <c r="P191" s="10"/>
      <c r="Q191" s="11" t="str">
        <f>IF($O191="","",VLOOKUP($O191,[1]最新data!$A$1:$H$375,3,FALSE))</f>
        <v/>
      </c>
      <c r="R191" s="11" t="str">
        <f>IF($O191="","",VLOOKUP($O191,[1]最新data!$A$1:$H$375,4,FALSE))</f>
        <v/>
      </c>
      <c r="S191" s="11" t="str">
        <f>IF($O191="","",VLOOKUP($O191,[1]最新data!$A$1:$H$375,5,FALSE))</f>
        <v/>
      </c>
      <c r="T191" s="12" t="str">
        <f>IF($O191="","",VLOOKUP($O191,[1]最新data!$A$1:$H$375,6,FALSE))</f>
        <v/>
      </c>
    </row>
    <row r="192" spans="1:20" x14ac:dyDescent="0.15">
      <c r="A192" s="9"/>
      <c r="B192" s="10"/>
      <c r="C192" s="11" t="str">
        <f>IF($A192="","",VLOOKUP($A192,[1]最新data!$A$1:$H$375,3,FALSE))</f>
        <v/>
      </c>
      <c r="D192" s="11" t="str">
        <f>IF($A192="","",VLOOKUP($A192,[1]最新data!$A$1:$H$375,4,FALSE))</f>
        <v/>
      </c>
      <c r="E192" s="11" t="str">
        <f>IF($A192="","",VLOOKUP($A192,[1]最新data!$A$1:$H$375,5,FALSE))</f>
        <v/>
      </c>
      <c r="F192" s="12" t="str">
        <f>IF($A192="","",VLOOKUP($A192,[1]最新data!$A$1:$H$375,6,FALSE))</f>
        <v/>
      </c>
      <c r="H192" s="9"/>
      <c r="I192" s="37"/>
      <c r="J192" s="38" t="str">
        <f>IF($H192="","",VLOOKUP($H192,[1]最新data!$A$1:$H$375,3,FALSE))</f>
        <v/>
      </c>
      <c r="K192" s="38" t="str">
        <f>IF($H192="","",VLOOKUP($H192,[1]最新data!$A$1:$H$375,4,FALSE))</f>
        <v/>
      </c>
      <c r="L192" s="38" t="str">
        <f>IF($H192="","",VLOOKUP($H192,[1]最新data!$A$1:$H$375,5,FALSE))</f>
        <v/>
      </c>
      <c r="M192" s="12" t="str">
        <f>IF($H192="","",VLOOKUP($H192,[1]最新data!$A$1:$H$375,6,FALSE))</f>
        <v/>
      </c>
      <c r="O192" s="9"/>
      <c r="P192" s="10"/>
      <c r="Q192" s="11" t="str">
        <f>IF($O192="","",VLOOKUP($O192,[1]最新data!$A$1:$H$375,3,FALSE))</f>
        <v/>
      </c>
      <c r="R192" s="11" t="str">
        <f>IF($O192="","",VLOOKUP($O192,[1]最新data!$A$1:$H$375,4,FALSE))</f>
        <v/>
      </c>
      <c r="S192" s="11" t="str">
        <f>IF($O192="","",VLOOKUP($O192,[1]最新data!$A$1:$H$375,5,FALSE))</f>
        <v/>
      </c>
      <c r="T192" s="12" t="str">
        <f>IF($O192="","",VLOOKUP($O192,[1]最新data!$A$1:$H$375,6,FALSE))</f>
        <v/>
      </c>
    </row>
    <row r="193" spans="1:27" x14ac:dyDescent="0.15">
      <c r="A193" s="9"/>
      <c r="B193" s="10"/>
      <c r="C193" s="11" t="str">
        <f>IF($A193="","",VLOOKUP($A193,[1]最新data!$A$1:$H$375,3,FALSE))</f>
        <v/>
      </c>
      <c r="D193" s="11" t="str">
        <f>IF($A193="","",VLOOKUP($A193,[1]最新data!$A$1:$H$375,4,FALSE))</f>
        <v/>
      </c>
      <c r="E193" s="11" t="str">
        <f>IF($A193="","",VLOOKUP($A193,[1]最新data!$A$1:$H$375,5,FALSE))</f>
        <v/>
      </c>
      <c r="F193" s="12" t="str">
        <f>IF($A193="","",VLOOKUP($A193,[1]最新data!$A$1:$H$375,6,FALSE))</f>
        <v/>
      </c>
      <c r="H193" s="9"/>
      <c r="I193" s="10"/>
      <c r="J193" s="11" t="str">
        <f>IF($H193="","",VLOOKUP($H193,[1]最新data!$A$1:$H$375,3,FALSE))</f>
        <v/>
      </c>
      <c r="K193" s="11" t="str">
        <f>IF($H193="","",VLOOKUP($H193,[1]最新data!$A$1:$H$375,4,FALSE))</f>
        <v/>
      </c>
      <c r="L193" s="11" t="str">
        <f>IF($H193="","",VLOOKUP($H193,[1]最新data!$A$1:$H$375,5,FALSE))</f>
        <v/>
      </c>
      <c r="M193" s="12" t="str">
        <f>IF($H193="","",VLOOKUP($H193,[1]最新data!$A$1:$H$375,6,FALSE))</f>
        <v/>
      </c>
      <c r="O193" s="9"/>
      <c r="P193" s="10"/>
      <c r="Q193" s="11" t="str">
        <f>IF($O193="","",VLOOKUP($O193,[1]最新data!$A$1:$H$375,3,FALSE))</f>
        <v/>
      </c>
      <c r="R193" s="11" t="str">
        <f>IF($O193="","",VLOOKUP($O193,[1]最新data!$A$1:$H$375,4,FALSE))</f>
        <v/>
      </c>
      <c r="S193" s="11" t="str">
        <f>IF($O193="","",VLOOKUP($O193,[1]最新data!$A$1:$H$375,5,FALSE))</f>
        <v/>
      </c>
      <c r="T193" s="12" t="str">
        <f>IF($O193="","",VLOOKUP($O193,[1]最新data!$A$1:$H$375,6,FALSE))</f>
        <v/>
      </c>
    </row>
    <row r="194" spans="1:27" x14ac:dyDescent="0.15">
      <c r="A194" s="9"/>
      <c r="B194" s="10"/>
      <c r="C194" s="11" t="str">
        <f>IF($A194="","",VLOOKUP($A194,[1]最新data!$A$1:$H$375,3,FALSE))</f>
        <v/>
      </c>
      <c r="D194" s="11" t="str">
        <f>IF($A194="","",VLOOKUP($A194,[1]最新data!$A$1:$H$375,4,FALSE))</f>
        <v/>
      </c>
      <c r="E194" s="11" t="str">
        <f>IF($A194="","",VLOOKUP($A194,[1]最新data!$A$1:$H$375,5,FALSE))</f>
        <v/>
      </c>
      <c r="F194" s="12" t="str">
        <f>IF($A194="","",VLOOKUP($A194,[1]最新data!$A$1:$H$375,6,FALSE))</f>
        <v/>
      </c>
      <c r="H194" s="9"/>
      <c r="I194" s="10"/>
      <c r="J194" s="11" t="str">
        <f>IF($H194="","",VLOOKUP($H194,[1]最新data!$A$1:$H$375,3,FALSE))</f>
        <v/>
      </c>
      <c r="K194" s="11" t="str">
        <f>IF($H194="","",VLOOKUP($H194,[1]最新data!$A$1:$H$375,4,FALSE))</f>
        <v/>
      </c>
      <c r="L194" s="11" t="str">
        <f>IF($H194="","",VLOOKUP($H194,[1]最新data!$A$1:$H$375,5,FALSE))</f>
        <v/>
      </c>
      <c r="M194" s="12" t="str">
        <f>IF($H194="","",VLOOKUP($H194,[1]最新data!$A$1:$H$375,6,FALSE))</f>
        <v/>
      </c>
      <c r="O194" s="9"/>
      <c r="P194" s="10"/>
      <c r="Q194" s="11" t="str">
        <f>IF($O194="","",VLOOKUP($O194,[1]最新data!$A$1:$H$375,3,FALSE))</f>
        <v/>
      </c>
      <c r="R194" s="11" t="str">
        <f>IF($O194="","",VLOOKUP($O194,[1]最新data!$A$1:$H$375,4,FALSE))</f>
        <v/>
      </c>
      <c r="S194" s="11" t="str">
        <f>IF($O194="","",VLOOKUP($O194,[1]最新data!$A$1:$H$375,5,FALSE))</f>
        <v/>
      </c>
      <c r="T194" s="12" t="str">
        <f>IF($O194="","",VLOOKUP($O194,[1]最新data!$A$1:$H$375,6,FALSE))</f>
        <v/>
      </c>
    </row>
    <row r="195" spans="1:27" x14ac:dyDescent="0.15">
      <c r="A195" s="13"/>
      <c r="B195" s="14"/>
      <c r="C195" s="15" t="str">
        <f>IF($A195="","",VLOOKUP($A195,[1]最新data!$A$1:$H$375,3,FALSE))</f>
        <v/>
      </c>
      <c r="D195" s="15" t="str">
        <f>IF($A195="","",VLOOKUP($A195,[1]最新data!$A$1:$H$375,4,FALSE))</f>
        <v/>
      </c>
      <c r="E195" s="15" t="str">
        <f>IF($A195="","",VLOOKUP($A195,[1]最新data!$A$1:$H$375,5,FALSE))</f>
        <v/>
      </c>
      <c r="F195" s="16" t="str">
        <f>IF($A195="","",VLOOKUP($A195,[1]最新data!$A$1:$H$375,6,FALSE))</f>
        <v/>
      </c>
      <c r="H195" s="13"/>
      <c r="I195" s="14"/>
      <c r="J195" s="15" t="str">
        <f>IF($H195="","",VLOOKUP($H195,[1]最新data!$A$1:$H$375,3,FALSE))</f>
        <v/>
      </c>
      <c r="K195" s="15" t="str">
        <f>IF($H195="","",VLOOKUP($H195,[1]最新data!$A$1:$H$375,4,FALSE))</f>
        <v/>
      </c>
      <c r="L195" s="15" t="str">
        <f>IF($H195="","",VLOOKUP($H195,[1]最新data!$A$1:$H$375,5,FALSE))</f>
        <v/>
      </c>
      <c r="M195" s="16" t="str">
        <f>IF($H195="","",VLOOKUP($H195,[1]最新data!$A$1:$H$375,6,FALSE))</f>
        <v/>
      </c>
      <c r="O195" s="13"/>
      <c r="P195" s="14"/>
      <c r="Q195" s="11" t="str">
        <f>IF($O195="","",VLOOKUP($O195,[1]最新data!$A$1:$H$375,3,FALSE))</f>
        <v/>
      </c>
      <c r="R195" s="11" t="str">
        <f>IF($O195="","",VLOOKUP($O195,[1]最新data!$A$1:$H$375,4,FALSE))</f>
        <v/>
      </c>
      <c r="S195" s="11" t="str">
        <f>IF($O195="","",VLOOKUP($O195,[1]最新data!$A$1:$H$375,5,FALSE))</f>
        <v/>
      </c>
      <c r="T195" s="12" t="str">
        <f>IF($O195="","",VLOOKUP($O195,[1]最新data!$A$1:$H$375,6,FALSE))</f>
        <v/>
      </c>
    </row>
    <row r="196" spans="1:27" ht="13.5" customHeight="1" x14ac:dyDescent="0.15">
      <c r="A196" s="40" t="s">
        <v>386</v>
      </c>
      <c r="B196" s="41"/>
      <c r="C196" s="19">
        <f>SUM(C150:C195)</f>
        <v>2493</v>
      </c>
      <c r="D196" s="19">
        <f>SUM(D150:D195)</f>
        <v>5615</v>
      </c>
      <c r="E196" s="19">
        <f>SUM(E150:E195)</f>
        <v>2764</v>
      </c>
      <c r="F196" s="20">
        <f>SUM(F150:F195)</f>
        <v>2851</v>
      </c>
      <c r="H196" s="40" t="s">
        <v>387</v>
      </c>
      <c r="I196" s="41"/>
      <c r="J196" s="19">
        <f>SUM(J150:J195)</f>
        <v>6153</v>
      </c>
      <c r="K196" s="19">
        <f>SUM(K150:K195)</f>
        <v>14750</v>
      </c>
      <c r="L196" s="19">
        <f>SUM(L150:L195)</f>
        <v>7703</v>
      </c>
      <c r="M196" s="20">
        <f>SUM(M150:M195)</f>
        <v>7047</v>
      </c>
      <c r="O196" s="40" t="s">
        <v>388</v>
      </c>
      <c r="P196" s="41"/>
      <c r="Q196" s="19">
        <f>SUM(Q150:Q195)</f>
        <v>8314</v>
      </c>
      <c r="R196" s="19">
        <f>SUM(R150:R195)</f>
        <v>24139</v>
      </c>
      <c r="S196" s="19">
        <f>SUM(S150:S195)</f>
        <v>11946</v>
      </c>
      <c r="T196" s="20">
        <f>SUM(T150:T195)</f>
        <v>12193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280285</v>
      </c>
      <c r="X208" s="26" t="s">
        <v>390</v>
      </c>
      <c r="Y208" s="27" t="s">
        <v>391</v>
      </c>
      <c r="Z208" s="28">
        <f>R221</f>
        <v>60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39460</v>
      </c>
      <c r="R209" s="30">
        <f>R49</f>
        <v>87734</v>
      </c>
      <c r="S209" s="30">
        <f>S49</f>
        <v>45901</v>
      </c>
      <c r="T209" s="30">
        <f>T49</f>
        <v>41833</v>
      </c>
      <c r="V209" s="25" t="s">
        <v>5</v>
      </c>
      <c r="W209" s="26">
        <f>S219</f>
        <v>144094</v>
      </c>
      <c r="X209" s="26" t="s">
        <v>390</v>
      </c>
      <c r="Y209" s="27" t="s">
        <v>391</v>
      </c>
      <c r="Z209" s="28">
        <f>S221</f>
        <v>37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24484</v>
      </c>
      <c r="R210" s="30">
        <f>K98</f>
        <v>52781</v>
      </c>
      <c r="S210" s="30">
        <f>L98</f>
        <v>27093</v>
      </c>
      <c r="T210" s="30">
        <f>M98</f>
        <v>25688</v>
      </c>
      <c r="V210" s="25" t="s">
        <v>6</v>
      </c>
      <c r="W210" s="26">
        <f>T219</f>
        <v>136191</v>
      </c>
      <c r="X210" s="26" t="s">
        <v>390</v>
      </c>
      <c r="Y210" s="27" t="s">
        <v>391</v>
      </c>
      <c r="Z210" s="28">
        <f>T221</f>
        <v>23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13914</v>
      </c>
      <c r="R211" s="30">
        <f>D98</f>
        <v>30003</v>
      </c>
      <c r="S211" s="30">
        <f>E98</f>
        <v>15631</v>
      </c>
      <c r="T211" s="30">
        <f>F98</f>
        <v>14372</v>
      </c>
      <c r="V211" s="25" t="s">
        <v>3</v>
      </c>
      <c r="W211" s="26">
        <f>Q219</f>
        <v>122395</v>
      </c>
      <c r="X211" s="26" t="s">
        <v>396</v>
      </c>
      <c r="Y211" s="27" t="s">
        <v>391</v>
      </c>
      <c r="Z211" s="28">
        <f>Q221</f>
        <v>240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6153</v>
      </c>
      <c r="R212" s="30">
        <f>K196</f>
        <v>14750</v>
      </c>
      <c r="S212" s="30">
        <f>L196</f>
        <v>7703</v>
      </c>
      <c r="T212" s="30">
        <f>M196</f>
        <v>7047</v>
      </c>
    </row>
    <row r="213" spans="15:27" ht="13.5" x14ac:dyDescent="0.15">
      <c r="O213">
        <v>4</v>
      </c>
      <c r="P213" t="s">
        <v>399</v>
      </c>
      <c r="Q213" s="30">
        <f>Q98</f>
        <v>6139</v>
      </c>
      <c r="R213" s="30">
        <f>R98</f>
        <v>14968</v>
      </c>
      <c r="S213" s="30">
        <f>S98</f>
        <v>7512</v>
      </c>
      <c r="T213" s="30">
        <f>T98</f>
        <v>7456</v>
      </c>
    </row>
    <row r="214" spans="15:27" ht="13.5" x14ac:dyDescent="0.15">
      <c r="O214">
        <v>5</v>
      </c>
      <c r="P214" t="s">
        <v>400</v>
      </c>
      <c r="Q214" s="30">
        <f>C147</f>
        <v>5958</v>
      </c>
      <c r="R214" s="30">
        <f>D147</f>
        <v>13797</v>
      </c>
      <c r="S214" s="30">
        <f>E147</f>
        <v>6912</v>
      </c>
      <c r="T214" s="30">
        <f>F147</f>
        <v>6885</v>
      </c>
    </row>
    <row r="215" spans="15:27" ht="13.5" x14ac:dyDescent="0.15">
      <c r="O215">
        <v>7</v>
      </c>
      <c r="P215" t="s">
        <v>401</v>
      </c>
      <c r="Q215" s="30">
        <f>Q147</f>
        <v>10406</v>
      </c>
      <c r="R215" s="30">
        <f>R147</f>
        <v>24459</v>
      </c>
      <c r="S215" s="30">
        <f>S147</f>
        <v>12327</v>
      </c>
      <c r="T215" s="30">
        <f>T147</f>
        <v>12132</v>
      </c>
    </row>
    <row r="216" spans="15:27" ht="13.5" x14ac:dyDescent="0.15">
      <c r="O216">
        <v>8</v>
      </c>
      <c r="P216" t="s">
        <v>402</v>
      </c>
      <c r="Q216" s="30">
        <f>C196</f>
        <v>2493</v>
      </c>
      <c r="R216" s="30">
        <f>D196</f>
        <v>5615</v>
      </c>
      <c r="S216" s="30">
        <f>E196</f>
        <v>2764</v>
      </c>
      <c r="T216" s="30">
        <f>F196</f>
        <v>2851</v>
      </c>
    </row>
    <row r="217" spans="15:27" ht="13.5" x14ac:dyDescent="0.15">
      <c r="O217">
        <v>6</v>
      </c>
      <c r="P217" t="s">
        <v>403</v>
      </c>
      <c r="Q217" s="30">
        <f>J147</f>
        <v>5074</v>
      </c>
      <c r="R217" s="30">
        <f>K147</f>
        <v>12039</v>
      </c>
      <c r="S217" s="30">
        <f>L147</f>
        <v>6305</v>
      </c>
      <c r="T217" s="30">
        <f>M147</f>
        <v>5734</v>
      </c>
    </row>
    <row r="218" spans="15:27" ht="13.5" x14ac:dyDescent="0.15">
      <c r="O218" s="31">
        <v>10</v>
      </c>
      <c r="P218" s="31" t="s">
        <v>404</v>
      </c>
      <c r="Q218" s="32">
        <f>Q196</f>
        <v>8314</v>
      </c>
      <c r="R218" s="32">
        <f>R196</f>
        <v>24139</v>
      </c>
      <c r="S218" s="32">
        <f>S196</f>
        <v>11946</v>
      </c>
      <c r="T218" s="32">
        <f>T196</f>
        <v>12193</v>
      </c>
    </row>
    <row r="219" spans="15:27" ht="12.75" thickBot="1" x14ac:dyDescent="0.2">
      <c r="P219" s="1" t="s">
        <v>405</v>
      </c>
      <c r="Q219" s="33">
        <f>SUM(Q209:Q218)</f>
        <v>122395</v>
      </c>
      <c r="R219" s="33">
        <f>SUM(R209:R218)</f>
        <v>280285</v>
      </c>
      <c r="S219" s="33">
        <f>SUM(S209:S218)</f>
        <v>144094</v>
      </c>
      <c r="T219" s="33">
        <f>SUM(T209:T218)</f>
        <v>136191</v>
      </c>
    </row>
    <row r="220" spans="15:27" ht="12.75" thickBot="1" x14ac:dyDescent="0.2">
      <c r="O220" s="34" t="s">
        <v>406</v>
      </c>
      <c r="P220" s="35" t="s">
        <v>407</v>
      </c>
      <c r="Q220" s="47">
        <v>122155</v>
      </c>
      <c r="R220" s="47">
        <v>280225</v>
      </c>
      <c r="S220" s="47">
        <v>144057</v>
      </c>
      <c r="T220" s="48">
        <v>136168</v>
      </c>
    </row>
    <row r="221" spans="15:27" x14ac:dyDescent="0.15">
      <c r="P221" s="1" t="s">
        <v>408</v>
      </c>
      <c r="Q221" s="33">
        <f>Q219-Q220</f>
        <v>240</v>
      </c>
      <c r="R221" s="33">
        <f>R219-R220</f>
        <v>60</v>
      </c>
      <c r="S221" s="33">
        <f>S219-S220</f>
        <v>37</v>
      </c>
      <c r="T221" s="33">
        <f>T219-T220</f>
        <v>23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50">
        <v>42156</v>
      </c>
      <c r="B1" s="50"/>
      <c r="C1" s="50"/>
      <c r="D1" s="50"/>
      <c r="E1" s="50"/>
      <c r="F1" s="50"/>
      <c r="H1" s="2"/>
      <c r="O1" s="51" t="s">
        <v>0</v>
      </c>
      <c r="P1" s="52"/>
      <c r="Q1" s="3">
        <v>122487</v>
      </c>
      <c r="R1" s="3">
        <v>280265</v>
      </c>
      <c r="S1" s="3">
        <v>144093</v>
      </c>
      <c r="T1" s="4">
        <v>136172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551</v>
      </c>
      <c r="E3" s="11">
        <v>279</v>
      </c>
      <c r="F3" s="12">
        <v>272</v>
      </c>
      <c r="H3" s="9">
        <v>7900</v>
      </c>
      <c r="I3" s="10" t="s">
        <v>8</v>
      </c>
      <c r="J3" s="11">
        <v>820</v>
      </c>
      <c r="K3" s="11">
        <v>1671</v>
      </c>
      <c r="L3" s="11">
        <v>839</v>
      </c>
      <c r="M3" s="12">
        <v>832</v>
      </c>
      <c r="O3" s="9">
        <v>30101</v>
      </c>
      <c r="P3" s="10" t="s">
        <v>9</v>
      </c>
      <c r="Q3" s="11">
        <v>295</v>
      </c>
      <c r="R3" s="11">
        <v>682</v>
      </c>
      <c r="S3" s="11">
        <v>344</v>
      </c>
      <c r="T3" s="12">
        <v>338</v>
      </c>
    </row>
    <row r="4" spans="1:22" x14ac:dyDescent="0.15">
      <c r="A4" s="9">
        <v>1656</v>
      </c>
      <c r="B4" s="10" t="s">
        <v>10</v>
      </c>
      <c r="C4" s="11">
        <v>109</v>
      </c>
      <c r="D4" s="11">
        <v>397</v>
      </c>
      <c r="E4" s="11">
        <v>205</v>
      </c>
      <c r="F4" s="12">
        <v>192</v>
      </c>
      <c r="H4" s="9">
        <v>8000</v>
      </c>
      <c r="I4" s="10" t="s">
        <v>11</v>
      </c>
      <c r="J4" s="11">
        <v>7714</v>
      </c>
      <c r="K4" s="11">
        <v>16717</v>
      </c>
      <c r="L4" s="11">
        <v>8796</v>
      </c>
      <c r="M4" s="12">
        <v>7921</v>
      </c>
      <c r="O4" s="9">
        <v>30102</v>
      </c>
      <c r="P4" s="10" t="s">
        <v>12</v>
      </c>
      <c r="Q4" s="11">
        <v>334</v>
      </c>
      <c r="R4" s="11">
        <v>793</v>
      </c>
      <c r="S4" s="11">
        <v>413</v>
      </c>
      <c r="T4" s="12">
        <v>380</v>
      </c>
    </row>
    <row r="5" spans="1:22" x14ac:dyDescent="0.15">
      <c r="A5" s="9">
        <v>1657</v>
      </c>
      <c r="B5" s="10" t="s">
        <v>13</v>
      </c>
      <c r="C5" s="11">
        <v>356</v>
      </c>
      <c r="D5" s="11">
        <v>875</v>
      </c>
      <c r="E5" s="11">
        <v>467</v>
      </c>
      <c r="F5" s="12">
        <v>408</v>
      </c>
      <c r="H5" s="9">
        <v>8051</v>
      </c>
      <c r="I5" s="10" t="s">
        <v>14</v>
      </c>
      <c r="J5" s="11">
        <v>313</v>
      </c>
      <c r="K5" s="11">
        <v>549</v>
      </c>
      <c r="L5" s="11">
        <v>290</v>
      </c>
      <c r="M5" s="12">
        <v>259</v>
      </c>
      <c r="O5" s="9">
        <v>30103</v>
      </c>
      <c r="P5" s="10" t="s">
        <v>15</v>
      </c>
      <c r="Q5" s="11">
        <v>263</v>
      </c>
      <c r="R5" s="11">
        <v>538</v>
      </c>
      <c r="S5" s="11">
        <v>296</v>
      </c>
      <c r="T5" s="12">
        <v>242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464</v>
      </c>
      <c r="K6" s="11">
        <v>807</v>
      </c>
      <c r="L6" s="11">
        <v>436</v>
      </c>
      <c r="M6" s="12">
        <v>371</v>
      </c>
      <c r="O6" s="9">
        <v>30104</v>
      </c>
      <c r="P6" s="10" t="s">
        <v>18</v>
      </c>
      <c r="Q6" s="11">
        <v>240</v>
      </c>
      <c r="R6" s="11">
        <v>554</v>
      </c>
      <c r="S6" s="11">
        <v>285</v>
      </c>
      <c r="T6" s="12">
        <v>269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393</v>
      </c>
      <c r="K7" s="11">
        <v>744</v>
      </c>
      <c r="L7" s="11">
        <v>402</v>
      </c>
      <c r="M7" s="12">
        <v>342</v>
      </c>
      <c r="O7" s="9">
        <v>30105</v>
      </c>
      <c r="P7" s="10" t="s">
        <v>21</v>
      </c>
      <c r="Q7" s="11">
        <v>257</v>
      </c>
      <c r="R7" s="11">
        <v>678</v>
      </c>
      <c r="S7" s="11">
        <v>362</v>
      </c>
      <c r="T7" s="12">
        <v>316</v>
      </c>
    </row>
    <row r="8" spans="1:22" x14ac:dyDescent="0.15">
      <c r="A8" s="9">
        <v>4500</v>
      </c>
      <c r="B8" s="10" t="s">
        <v>22</v>
      </c>
      <c r="C8" s="11">
        <v>0</v>
      </c>
      <c r="D8" s="11">
        <v>0</v>
      </c>
      <c r="E8" s="11">
        <v>0</v>
      </c>
      <c r="F8" s="12">
        <v>0</v>
      </c>
      <c r="H8" s="9">
        <v>8062</v>
      </c>
      <c r="I8" s="10" t="s">
        <v>23</v>
      </c>
      <c r="J8" s="11">
        <v>265</v>
      </c>
      <c r="K8" s="11">
        <v>552</v>
      </c>
      <c r="L8" s="11">
        <v>283</v>
      </c>
      <c r="M8" s="12">
        <v>269</v>
      </c>
      <c r="O8" s="9">
        <v>30106</v>
      </c>
      <c r="P8" s="10" t="s">
        <v>24</v>
      </c>
      <c r="Q8" s="11">
        <v>228</v>
      </c>
      <c r="R8" s="11">
        <v>581</v>
      </c>
      <c r="S8" s="11">
        <v>269</v>
      </c>
      <c r="T8" s="12">
        <v>312</v>
      </c>
    </row>
    <row r="9" spans="1:22" x14ac:dyDescent="0.15">
      <c r="A9" s="9">
        <v>4600</v>
      </c>
      <c r="B9" s="10" t="s">
        <v>25</v>
      </c>
      <c r="C9" s="11">
        <v>1262</v>
      </c>
      <c r="D9" s="11">
        <v>2726</v>
      </c>
      <c r="E9" s="11">
        <v>1455</v>
      </c>
      <c r="F9" s="12">
        <v>1271</v>
      </c>
      <c r="H9" s="9">
        <v>8063</v>
      </c>
      <c r="I9" s="10" t="s">
        <v>26</v>
      </c>
      <c r="J9" s="11">
        <v>74</v>
      </c>
      <c r="K9" s="11">
        <v>152</v>
      </c>
      <c r="L9" s="11">
        <v>80</v>
      </c>
      <c r="M9" s="12">
        <v>72</v>
      </c>
      <c r="O9" s="9">
        <v>30107</v>
      </c>
      <c r="P9" s="10" t="s">
        <v>27</v>
      </c>
      <c r="Q9" s="11">
        <v>323</v>
      </c>
      <c r="R9" s="11">
        <v>747</v>
      </c>
      <c r="S9" s="11">
        <v>381</v>
      </c>
      <c r="T9" s="12">
        <v>366</v>
      </c>
    </row>
    <row r="10" spans="1:22" x14ac:dyDescent="0.15">
      <c r="A10" s="9">
        <v>4651</v>
      </c>
      <c r="B10" s="10" t="s">
        <v>28</v>
      </c>
      <c r="C10" s="11">
        <v>143</v>
      </c>
      <c r="D10" s="11">
        <v>301</v>
      </c>
      <c r="E10" s="11">
        <v>165</v>
      </c>
      <c r="F10" s="12">
        <v>136</v>
      </c>
      <c r="H10" s="9">
        <v>8101</v>
      </c>
      <c r="I10" s="10" t="s">
        <v>29</v>
      </c>
      <c r="J10" s="11">
        <v>638</v>
      </c>
      <c r="K10" s="11">
        <v>1190</v>
      </c>
      <c r="L10" s="11">
        <v>640</v>
      </c>
      <c r="M10" s="12">
        <v>550</v>
      </c>
      <c r="O10" s="9">
        <v>30201</v>
      </c>
      <c r="P10" s="10" t="s">
        <v>30</v>
      </c>
      <c r="Q10" s="11">
        <v>336</v>
      </c>
      <c r="R10" s="11">
        <v>694</v>
      </c>
      <c r="S10" s="11">
        <v>369</v>
      </c>
      <c r="T10" s="12">
        <v>325</v>
      </c>
    </row>
    <row r="11" spans="1:22" x14ac:dyDescent="0.15">
      <c r="A11" s="9">
        <v>4652</v>
      </c>
      <c r="B11" s="10" t="s">
        <v>31</v>
      </c>
      <c r="C11" s="11">
        <v>84</v>
      </c>
      <c r="D11" s="11">
        <v>168</v>
      </c>
      <c r="E11" s="11">
        <v>94</v>
      </c>
      <c r="F11" s="12">
        <v>74</v>
      </c>
      <c r="H11" s="9">
        <v>8102</v>
      </c>
      <c r="I11" s="10" t="s">
        <v>32</v>
      </c>
      <c r="J11" s="11">
        <v>379</v>
      </c>
      <c r="K11" s="11">
        <v>864</v>
      </c>
      <c r="L11" s="11">
        <v>446</v>
      </c>
      <c r="M11" s="12">
        <v>418</v>
      </c>
      <c r="O11" s="9">
        <v>30202</v>
      </c>
      <c r="P11" s="10" t="s">
        <v>33</v>
      </c>
      <c r="Q11" s="11">
        <v>189</v>
      </c>
      <c r="R11" s="11">
        <v>459</v>
      </c>
      <c r="S11" s="11">
        <v>220</v>
      </c>
      <c r="T11" s="12">
        <v>239</v>
      </c>
    </row>
    <row r="12" spans="1:22" x14ac:dyDescent="0.15">
      <c r="A12" s="9">
        <v>4653</v>
      </c>
      <c r="B12" s="10" t="s">
        <v>34</v>
      </c>
      <c r="C12" s="11">
        <v>185</v>
      </c>
      <c r="D12" s="11">
        <v>225</v>
      </c>
      <c r="E12" s="11">
        <v>149</v>
      </c>
      <c r="F12" s="12">
        <v>76</v>
      </c>
      <c r="H12" s="9">
        <v>8103</v>
      </c>
      <c r="I12" s="10" t="s">
        <v>35</v>
      </c>
      <c r="J12" s="11">
        <v>540</v>
      </c>
      <c r="K12" s="11">
        <v>1103</v>
      </c>
      <c r="L12" s="11">
        <v>598</v>
      </c>
      <c r="M12" s="12">
        <v>505</v>
      </c>
      <c r="O12" s="9">
        <v>30203</v>
      </c>
      <c r="P12" s="10" t="s">
        <v>36</v>
      </c>
      <c r="Q12" s="11">
        <v>198</v>
      </c>
      <c r="R12" s="11">
        <v>495</v>
      </c>
      <c r="S12" s="11">
        <v>250</v>
      </c>
      <c r="T12" s="12">
        <v>245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135</v>
      </c>
      <c r="K13" s="11">
        <v>242</v>
      </c>
      <c r="L13" s="11">
        <v>144</v>
      </c>
      <c r="M13" s="12">
        <v>98</v>
      </c>
      <c r="O13" s="9">
        <v>30204</v>
      </c>
      <c r="P13" s="10" t="s">
        <v>39</v>
      </c>
      <c r="Q13" s="11">
        <v>159</v>
      </c>
      <c r="R13" s="11">
        <v>376</v>
      </c>
      <c r="S13" s="11">
        <v>198</v>
      </c>
      <c r="T13" s="12">
        <v>178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37</v>
      </c>
      <c r="E14" s="11">
        <v>22</v>
      </c>
      <c r="F14" s="12">
        <v>15</v>
      </c>
      <c r="H14" s="9">
        <v>8112</v>
      </c>
      <c r="I14" s="10" t="s">
        <v>41</v>
      </c>
      <c r="J14" s="11">
        <v>72</v>
      </c>
      <c r="K14" s="11">
        <v>152</v>
      </c>
      <c r="L14" s="11">
        <v>71</v>
      </c>
      <c r="M14" s="12">
        <v>81</v>
      </c>
      <c r="O14" s="9">
        <v>30205</v>
      </c>
      <c r="P14" s="10" t="s">
        <v>42</v>
      </c>
      <c r="Q14" s="11">
        <v>205</v>
      </c>
      <c r="R14" s="11">
        <v>443</v>
      </c>
      <c r="S14" s="11">
        <v>225</v>
      </c>
      <c r="T14" s="12">
        <v>218</v>
      </c>
    </row>
    <row r="15" spans="1:22" x14ac:dyDescent="0.15">
      <c r="A15" s="9">
        <v>4704</v>
      </c>
      <c r="B15" s="10" t="s">
        <v>43</v>
      </c>
      <c r="C15" s="11">
        <v>44</v>
      </c>
      <c r="D15" s="11">
        <v>88</v>
      </c>
      <c r="E15" s="11">
        <v>51</v>
      </c>
      <c r="F15" s="12">
        <v>37</v>
      </c>
      <c r="H15" s="9">
        <v>8131</v>
      </c>
      <c r="I15" s="10" t="s">
        <v>44</v>
      </c>
      <c r="J15" s="11">
        <v>178</v>
      </c>
      <c r="K15" s="11">
        <v>368</v>
      </c>
      <c r="L15" s="11">
        <v>192</v>
      </c>
      <c r="M15" s="12">
        <v>176</v>
      </c>
      <c r="O15" s="9">
        <v>30301</v>
      </c>
      <c r="P15" s="10" t="s">
        <v>45</v>
      </c>
      <c r="Q15" s="11">
        <v>336</v>
      </c>
      <c r="R15" s="11">
        <v>725</v>
      </c>
      <c r="S15" s="11">
        <v>373</v>
      </c>
      <c r="T15" s="12">
        <v>352</v>
      </c>
    </row>
    <row r="16" spans="1:22" x14ac:dyDescent="0.15">
      <c r="A16" s="9">
        <v>4900</v>
      </c>
      <c r="B16" s="10" t="s">
        <v>46</v>
      </c>
      <c r="C16" s="11">
        <v>396</v>
      </c>
      <c r="D16" s="11">
        <v>898</v>
      </c>
      <c r="E16" s="11">
        <v>484</v>
      </c>
      <c r="F16" s="12">
        <v>414</v>
      </c>
      <c r="H16" s="9">
        <v>8132</v>
      </c>
      <c r="I16" s="10" t="s">
        <v>47</v>
      </c>
      <c r="J16" s="11">
        <v>494</v>
      </c>
      <c r="K16" s="11">
        <v>1106</v>
      </c>
      <c r="L16" s="11">
        <v>586</v>
      </c>
      <c r="M16" s="12">
        <v>520</v>
      </c>
      <c r="O16" s="9">
        <v>30302</v>
      </c>
      <c r="P16" s="10" t="s">
        <v>48</v>
      </c>
      <c r="Q16" s="11">
        <v>368</v>
      </c>
      <c r="R16" s="11">
        <v>872</v>
      </c>
      <c r="S16" s="11">
        <v>459</v>
      </c>
      <c r="T16" s="12">
        <v>413</v>
      </c>
    </row>
    <row r="17" spans="1:20" x14ac:dyDescent="0.15">
      <c r="A17" s="9">
        <v>4951</v>
      </c>
      <c r="B17" s="10" t="s">
        <v>49</v>
      </c>
      <c r="C17" s="11">
        <v>215</v>
      </c>
      <c r="D17" s="11">
        <v>567</v>
      </c>
      <c r="E17" s="11">
        <v>307</v>
      </c>
      <c r="F17" s="12">
        <v>260</v>
      </c>
      <c r="H17" s="9">
        <v>8133</v>
      </c>
      <c r="I17" s="10" t="s">
        <v>50</v>
      </c>
      <c r="J17" s="11">
        <v>232</v>
      </c>
      <c r="K17" s="11">
        <v>572</v>
      </c>
      <c r="L17" s="11">
        <v>319</v>
      </c>
      <c r="M17" s="12">
        <v>253</v>
      </c>
      <c r="O17" s="9">
        <v>30401</v>
      </c>
      <c r="P17" s="10" t="s">
        <v>51</v>
      </c>
      <c r="Q17" s="11">
        <v>174</v>
      </c>
      <c r="R17" s="11">
        <v>423</v>
      </c>
      <c r="S17" s="11">
        <v>202</v>
      </c>
      <c r="T17" s="12">
        <v>221</v>
      </c>
    </row>
    <row r="18" spans="1:20" x14ac:dyDescent="0.15">
      <c r="A18" s="9">
        <v>4952</v>
      </c>
      <c r="B18" s="10" t="s">
        <v>52</v>
      </c>
      <c r="C18" s="11">
        <v>387</v>
      </c>
      <c r="D18" s="11">
        <v>1040</v>
      </c>
      <c r="E18" s="11">
        <v>558</v>
      </c>
      <c r="F18" s="12">
        <v>482</v>
      </c>
      <c r="H18" s="9">
        <v>8134</v>
      </c>
      <c r="I18" s="10" t="s">
        <v>53</v>
      </c>
      <c r="J18" s="11">
        <v>622</v>
      </c>
      <c r="K18" s="11">
        <v>1478</v>
      </c>
      <c r="L18" s="11">
        <v>769</v>
      </c>
      <c r="M18" s="12">
        <v>709</v>
      </c>
      <c r="O18" s="9">
        <v>30402</v>
      </c>
      <c r="P18" s="10" t="s">
        <v>54</v>
      </c>
      <c r="Q18" s="11">
        <v>170</v>
      </c>
      <c r="R18" s="11">
        <v>426</v>
      </c>
      <c r="S18" s="11">
        <v>216</v>
      </c>
      <c r="T18" s="12">
        <v>210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339</v>
      </c>
      <c r="K19" s="11">
        <v>778</v>
      </c>
      <c r="L19" s="11">
        <v>425</v>
      </c>
      <c r="M19" s="12">
        <v>353</v>
      </c>
      <c r="O19" s="9">
        <v>30403</v>
      </c>
      <c r="P19" s="10" t="s">
        <v>57</v>
      </c>
      <c r="Q19" s="11">
        <v>192</v>
      </c>
      <c r="R19" s="11">
        <v>446</v>
      </c>
      <c r="S19" s="11">
        <v>209</v>
      </c>
      <c r="T19" s="12">
        <v>237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141</v>
      </c>
      <c r="E20" s="11">
        <v>73</v>
      </c>
      <c r="F20" s="12">
        <v>68</v>
      </c>
      <c r="H20" s="9">
        <v>8136</v>
      </c>
      <c r="I20" s="10" t="s">
        <v>59</v>
      </c>
      <c r="J20" s="11">
        <v>316</v>
      </c>
      <c r="K20" s="11">
        <v>816</v>
      </c>
      <c r="L20" s="11">
        <v>403</v>
      </c>
      <c r="M20" s="12">
        <v>413</v>
      </c>
      <c r="O20" s="9">
        <v>30404</v>
      </c>
      <c r="P20" s="10" t="s">
        <v>60</v>
      </c>
      <c r="Q20" s="11">
        <v>213</v>
      </c>
      <c r="R20" s="11">
        <v>425</v>
      </c>
      <c r="S20" s="11">
        <v>208</v>
      </c>
      <c r="T20" s="12">
        <v>217</v>
      </c>
    </row>
    <row r="21" spans="1:20" x14ac:dyDescent="0.15">
      <c r="A21" s="9">
        <v>5251</v>
      </c>
      <c r="B21" s="10" t="s">
        <v>61</v>
      </c>
      <c r="C21" s="11">
        <v>478</v>
      </c>
      <c r="D21" s="11">
        <v>1125</v>
      </c>
      <c r="E21" s="11">
        <v>607</v>
      </c>
      <c r="F21" s="12">
        <v>518</v>
      </c>
      <c r="H21" s="9">
        <v>8137</v>
      </c>
      <c r="I21" s="10" t="s">
        <v>62</v>
      </c>
      <c r="J21" s="11">
        <v>285</v>
      </c>
      <c r="K21" s="11">
        <v>665</v>
      </c>
      <c r="L21" s="11">
        <v>352</v>
      </c>
      <c r="M21" s="12">
        <v>313</v>
      </c>
      <c r="O21" s="9">
        <v>30405</v>
      </c>
      <c r="P21" s="10" t="s">
        <v>63</v>
      </c>
      <c r="Q21" s="11">
        <v>234</v>
      </c>
      <c r="R21" s="11">
        <v>546</v>
      </c>
      <c r="S21" s="11">
        <v>269</v>
      </c>
      <c r="T21" s="12">
        <v>277</v>
      </c>
    </row>
    <row r="22" spans="1:20" x14ac:dyDescent="0.15">
      <c r="A22" s="9">
        <v>5252</v>
      </c>
      <c r="B22" s="10" t="s">
        <v>64</v>
      </c>
      <c r="C22" s="11">
        <v>136</v>
      </c>
      <c r="D22" s="11">
        <v>326</v>
      </c>
      <c r="E22" s="11">
        <v>172</v>
      </c>
      <c r="F22" s="12">
        <v>154</v>
      </c>
      <c r="H22" s="9">
        <v>8151</v>
      </c>
      <c r="I22" s="10" t="s">
        <v>65</v>
      </c>
      <c r="J22" s="11">
        <v>35</v>
      </c>
      <c r="K22" s="11">
        <v>51</v>
      </c>
      <c r="L22" s="11">
        <v>31</v>
      </c>
      <c r="M22" s="12">
        <v>20</v>
      </c>
      <c r="O22" s="9">
        <v>30501</v>
      </c>
      <c r="P22" s="10" t="s">
        <v>66</v>
      </c>
      <c r="Q22" s="11">
        <v>275</v>
      </c>
      <c r="R22" s="11">
        <v>660</v>
      </c>
      <c r="S22" s="11">
        <v>329</v>
      </c>
      <c r="T22" s="12">
        <v>331</v>
      </c>
    </row>
    <row r="23" spans="1:20" x14ac:dyDescent="0.15">
      <c r="A23" s="9">
        <v>5301</v>
      </c>
      <c r="B23" s="10" t="s">
        <v>67</v>
      </c>
      <c r="C23" s="11">
        <v>51</v>
      </c>
      <c r="D23" s="11">
        <v>122</v>
      </c>
      <c r="E23" s="11">
        <v>65</v>
      </c>
      <c r="F23" s="12">
        <v>57</v>
      </c>
      <c r="H23" s="9">
        <v>8153</v>
      </c>
      <c r="I23" s="10" t="s">
        <v>68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271</v>
      </c>
      <c r="R23" s="11">
        <v>630</v>
      </c>
      <c r="S23" s="11">
        <v>319</v>
      </c>
      <c r="T23" s="12">
        <v>311</v>
      </c>
    </row>
    <row r="24" spans="1:20" x14ac:dyDescent="0.15">
      <c r="A24" s="9">
        <v>5500</v>
      </c>
      <c r="B24" s="10" t="s">
        <v>70</v>
      </c>
      <c r="C24" s="11">
        <v>552</v>
      </c>
      <c r="D24" s="11">
        <v>1125</v>
      </c>
      <c r="E24" s="11">
        <v>613</v>
      </c>
      <c r="F24" s="12">
        <v>512</v>
      </c>
      <c r="H24" s="9">
        <v>8154</v>
      </c>
      <c r="I24" s="10" t="s">
        <v>71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72</v>
      </c>
      <c r="Q24" s="11">
        <v>217</v>
      </c>
      <c r="R24" s="11">
        <v>514</v>
      </c>
      <c r="S24" s="11">
        <v>257</v>
      </c>
      <c r="T24" s="12">
        <v>257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H25" s="9">
        <v>8200</v>
      </c>
      <c r="I25" s="10" t="s">
        <v>74</v>
      </c>
      <c r="J25" s="11">
        <v>17</v>
      </c>
      <c r="K25" s="11">
        <v>38</v>
      </c>
      <c r="L25" s="11">
        <v>19</v>
      </c>
      <c r="M25" s="12">
        <v>19</v>
      </c>
      <c r="O25" s="9">
        <v>30504</v>
      </c>
      <c r="P25" s="10" t="s">
        <v>75</v>
      </c>
      <c r="Q25" s="11">
        <v>462</v>
      </c>
      <c r="R25" s="11">
        <v>1098</v>
      </c>
      <c r="S25" s="11">
        <v>560</v>
      </c>
      <c r="T25" s="12">
        <v>538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68</v>
      </c>
      <c r="E26" s="11">
        <v>43</v>
      </c>
      <c r="F26" s="12">
        <v>25</v>
      </c>
      <c r="H26" s="9">
        <v>8251</v>
      </c>
      <c r="I26" s="10" t="s">
        <v>77</v>
      </c>
      <c r="J26" s="11">
        <v>691</v>
      </c>
      <c r="K26" s="11">
        <v>1494</v>
      </c>
      <c r="L26" s="11">
        <v>794</v>
      </c>
      <c r="M26" s="12">
        <v>700</v>
      </c>
      <c r="O26" s="9">
        <v>30505</v>
      </c>
      <c r="P26" s="10" t="s">
        <v>78</v>
      </c>
      <c r="Q26" s="11">
        <v>252</v>
      </c>
      <c r="R26" s="11">
        <v>596</v>
      </c>
      <c r="S26" s="11">
        <v>297</v>
      </c>
      <c r="T26" s="12">
        <v>299</v>
      </c>
    </row>
    <row r="27" spans="1:20" x14ac:dyDescent="0.15">
      <c r="A27" s="9">
        <v>5603</v>
      </c>
      <c r="B27" s="10" t="s">
        <v>79</v>
      </c>
      <c r="C27" s="11">
        <v>2</v>
      </c>
      <c r="D27" s="11">
        <v>2</v>
      </c>
      <c r="E27" s="11">
        <v>2</v>
      </c>
      <c r="F27" s="12">
        <v>0</v>
      </c>
      <c r="H27" s="9">
        <v>8252</v>
      </c>
      <c r="I27" s="10" t="s">
        <v>80</v>
      </c>
      <c r="J27" s="11">
        <v>438</v>
      </c>
      <c r="K27" s="11">
        <v>864</v>
      </c>
      <c r="L27" s="11">
        <v>467</v>
      </c>
      <c r="M27" s="12">
        <v>397</v>
      </c>
      <c r="O27" s="9">
        <v>30601</v>
      </c>
      <c r="P27" s="10" t="s">
        <v>81</v>
      </c>
      <c r="Q27" s="11">
        <v>208</v>
      </c>
      <c r="R27" s="11">
        <v>536</v>
      </c>
      <c r="S27" s="11">
        <v>271</v>
      </c>
      <c r="T27" s="12">
        <v>265</v>
      </c>
    </row>
    <row r="28" spans="1:20" x14ac:dyDescent="0.15">
      <c r="A28" s="9">
        <v>5800</v>
      </c>
      <c r="B28" s="10" t="s">
        <v>82</v>
      </c>
      <c r="C28" s="11">
        <v>315</v>
      </c>
      <c r="D28" s="11">
        <v>677</v>
      </c>
      <c r="E28" s="11">
        <v>373</v>
      </c>
      <c r="F28" s="12">
        <v>304</v>
      </c>
      <c r="H28" s="9">
        <v>8253</v>
      </c>
      <c r="I28" s="10" t="s">
        <v>83</v>
      </c>
      <c r="J28" s="11">
        <v>503</v>
      </c>
      <c r="K28" s="11">
        <v>1056</v>
      </c>
      <c r="L28" s="11">
        <v>586</v>
      </c>
      <c r="M28" s="12">
        <v>470</v>
      </c>
      <c r="O28" s="9">
        <v>30602</v>
      </c>
      <c r="P28" s="10" t="s">
        <v>84</v>
      </c>
      <c r="Q28" s="11">
        <v>158</v>
      </c>
      <c r="R28" s="11">
        <v>448</v>
      </c>
      <c r="S28" s="11">
        <v>227</v>
      </c>
      <c r="T28" s="12">
        <v>221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13</v>
      </c>
      <c r="E29" s="11">
        <v>8</v>
      </c>
      <c r="F29" s="12">
        <v>5</v>
      </c>
      <c r="H29" s="9">
        <v>8254</v>
      </c>
      <c r="I29" s="10" t="s">
        <v>86</v>
      </c>
      <c r="J29" s="11">
        <v>408</v>
      </c>
      <c r="K29" s="11">
        <v>804</v>
      </c>
      <c r="L29" s="11">
        <v>457</v>
      </c>
      <c r="M29" s="12">
        <v>347</v>
      </c>
      <c r="O29" s="9">
        <v>30701</v>
      </c>
      <c r="P29" s="10" t="s">
        <v>87</v>
      </c>
      <c r="Q29" s="11">
        <v>306</v>
      </c>
      <c r="R29" s="11">
        <v>665</v>
      </c>
      <c r="S29" s="11">
        <v>344</v>
      </c>
      <c r="T29" s="12">
        <v>321</v>
      </c>
    </row>
    <row r="30" spans="1:20" x14ac:dyDescent="0.15">
      <c r="A30" s="9">
        <v>6000</v>
      </c>
      <c r="B30" s="10" t="s">
        <v>88</v>
      </c>
      <c r="C30" s="11">
        <v>965</v>
      </c>
      <c r="D30" s="11">
        <v>2167</v>
      </c>
      <c r="E30" s="11">
        <v>1131</v>
      </c>
      <c r="F30" s="12">
        <v>1036</v>
      </c>
      <c r="H30" s="9">
        <v>8255</v>
      </c>
      <c r="I30" s="10" t="s">
        <v>89</v>
      </c>
      <c r="J30" s="11">
        <v>855</v>
      </c>
      <c r="K30" s="11">
        <v>1777</v>
      </c>
      <c r="L30" s="11">
        <v>928</v>
      </c>
      <c r="M30" s="12">
        <v>849</v>
      </c>
      <c r="O30" s="9">
        <v>30702</v>
      </c>
      <c r="P30" s="10" t="s">
        <v>90</v>
      </c>
      <c r="Q30" s="11">
        <v>196</v>
      </c>
      <c r="R30" s="11">
        <v>460</v>
      </c>
      <c r="S30" s="11">
        <v>236</v>
      </c>
      <c r="T30" s="12">
        <v>224</v>
      </c>
    </row>
    <row r="31" spans="1:20" x14ac:dyDescent="0.15">
      <c r="A31" s="9">
        <v>6100</v>
      </c>
      <c r="B31" s="10" t="s">
        <v>91</v>
      </c>
      <c r="C31" s="11">
        <v>1445</v>
      </c>
      <c r="D31" s="11">
        <v>3170</v>
      </c>
      <c r="E31" s="11">
        <v>1698</v>
      </c>
      <c r="F31" s="12">
        <v>1472</v>
      </c>
      <c r="H31" s="9">
        <v>8301</v>
      </c>
      <c r="I31" s="10" t="s">
        <v>92</v>
      </c>
      <c r="J31" s="11">
        <v>267</v>
      </c>
      <c r="K31" s="11">
        <v>404</v>
      </c>
      <c r="L31" s="11">
        <v>251</v>
      </c>
      <c r="M31" s="12">
        <v>153</v>
      </c>
      <c r="O31" s="9">
        <v>30703</v>
      </c>
      <c r="P31" s="10" t="s">
        <v>93</v>
      </c>
      <c r="Q31" s="11">
        <v>208</v>
      </c>
      <c r="R31" s="11">
        <v>507</v>
      </c>
      <c r="S31" s="11">
        <v>255</v>
      </c>
      <c r="T31" s="12">
        <v>252</v>
      </c>
    </row>
    <row r="32" spans="1:20" x14ac:dyDescent="0.15">
      <c r="A32" s="9">
        <v>6200</v>
      </c>
      <c r="B32" s="10" t="s">
        <v>94</v>
      </c>
      <c r="C32" s="11">
        <v>120</v>
      </c>
      <c r="D32" s="11">
        <v>301</v>
      </c>
      <c r="E32" s="11">
        <v>147</v>
      </c>
      <c r="F32" s="12">
        <v>154</v>
      </c>
      <c r="H32" s="9">
        <v>8302</v>
      </c>
      <c r="I32" s="10" t="s">
        <v>95</v>
      </c>
      <c r="J32" s="11">
        <v>218</v>
      </c>
      <c r="K32" s="11">
        <v>445</v>
      </c>
      <c r="L32" s="11">
        <v>250</v>
      </c>
      <c r="M32" s="12">
        <v>195</v>
      </c>
      <c r="O32" s="9">
        <v>30801</v>
      </c>
      <c r="P32" s="10" t="s">
        <v>96</v>
      </c>
      <c r="Q32" s="11">
        <v>305</v>
      </c>
      <c r="R32" s="11">
        <v>832</v>
      </c>
      <c r="S32" s="11">
        <v>415</v>
      </c>
      <c r="T32" s="12">
        <v>417</v>
      </c>
    </row>
    <row r="33" spans="1:20" x14ac:dyDescent="0.15">
      <c r="A33" s="9">
        <v>6300</v>
      </c>
      <c r="B33" s="10" t="s">
        <v>97</v>
      </c>
      <c r="C33" s="11">
        <v>274</v>
      </c>
      <c r="D33" s="11">
        <v>671</v>
      </c>
      <c r="E33" s="11">
        <v>341</v>
      </c>
      <c r="F33" s="12">
        <v>330</v>
      </c>
      <c r="H33" s="9">
        <v>8303</v>
      </c>
      <c r="I33" s="10" t="s">
        <v>98</v>
      </c>
      <c r="J33" s="11">
        <v>146</v>
      </c>
      <c r="K33" s="11">
        <v>301</v>
      </c>
      <c r="L33" s="11">
        <v>176</v>
      </c>
      <c r="M33" s="12">
        <v>125</v>
      </c>
      <c r="O33" s="9">
        <v>30802</v>
      </c>
      <c r="P33" s="10" t="s">
        <v>99</v>
      </c>
      <c r="Q33" s="11">
        <v>214</v>
      </c>
      <c r="R33" s="11">
        <v>536</v>
      </c>
      <c r="S33" s="11">
        <v>271</v>
      </c>
      <c r="T33" s="12">
        <v>265</v>
      </c>
    </row>
    <row r="34" spans="1:20" x14ac:dyDescent="0.15">
      <c r="A34" s="9">
        <v>6400</v>
      </c>
      <c r="B34" s="10" t="s">
        <v>100</v>
      </c>
      <c r="C34" s="11">
        <v>54</v>
      </c>
      <c r="D34" s="11">
        <v>159</v>
      </c>
      <c r="E34" s="11">
        <v>75</v>
      </c>
      <c r="F34" s="12">
        <v>84</v>
      </c>
      <c r="H34" s="9">
        <v>8304</v>
      </c>
      <c r="I34" s="10" t="s">
        <v>101</v>
      </c>
      <c r="J34" s="11">
        <v>314</v>
      </c>
      <c r="K34" s="11">
        <v>574</v>
      </c>
      <c r="L34" s="11">
        <v>324</v>
      </c>
      <c r="M34" s="12">
        <v>250</v>
      </c>
      <c r="O34" s="9">
        <v>30803</v>
      </c>
      <c r="P34" s="10" t="s">
        <v>102</v>
      </c>
      <c r="Q34" s="11">
        <v>176</v>
      </c>
      <c r="R34" s="11">
        <v>409</v>
      </c>
      <c r="S34" s="11">
        <v>195</v>
      </c>
      <c r="T34" s="12">
        <v>214</v>
      </c>
    </row>
    <row r="35" spans="1:20" x14ac:dyDescent="0.15">
      <c r="A35" s="9">
        <v>6500</v>
      </c>
      <c r="B35" s="10" t="s">
        <v>103</v>
      </c>
      <c r="C35" s="11">
        <v>332</v>
      </c>
      <c r="D35" s="11">
        <v>860</v>
      </c>
      <c r="E35" s="11">
        <v>429</v>
      </c>
      <c r="F35" s="12">
        <v>431</v>
      </c>
      <c r="H35" s="9">
        <v>8305</v>
      </c>
      <c r="I35" s="10" t="s">
        <v>104</v>
      </c>
      <c r="J35" s="11">
        <v>116</v>
      </c>
      <c r="K35" s="11">
        <v>219</v>
      </c>
      <c r="L35" s="11">
        <v>127</v>
      </c>
      <c r="M35" s="12">
        <v>92</v>
      </c>
      <c r="O35" s="9">
        <v>30804</v>
      </c>
      <c r="P35" s="10" t="s">
        <v>105</v>
      </c>
      <c r="Q35" s="11">
        <v>185</v>
      </c>
      <c r="R35" s="11">
        <v>454</v>
      </c>
      <c r="S35" s="11">
        <v>220</v>
      </c>
      <c r="T35" s="12">
        <v>234</v>
      </c>
    </row>
    <row r="36" spans="1:20" x14ac:dyDescent="0.15">
      <c r="A36" s="9">
        <v>6600</v>
      </c>
      <c r="B36" s="10" t="s">
        <v>106</v>
      </c>
      <c r="C36" s="11">
        <v>389</v>
      </c>
      <c r="D36" s="11">
        <v>758</v>
      </c>
      <c r="E36" s="11">
        <v>418</v>
      </c>
      <c r="F36" s="12">
        <v>340</v>
      </c>
      <c r="H36" s="9">
        <v>8306</v>
      </c>
      <c r="I36" s="10" t="s">
        <v>107</v>
      </c>
      <c r="J36" s="11">
        <v>84</v>
      </c>
      <c r="K36" s="11">
        <v>150</v>
      </c>
      <c r="L36" s="11">
        <v>86</v>
      </c>
      <c r="M36" s="12">
        <v>64</v>
      </c>
      <c r="O36" s="9">
        <v>30805</v>
      </c>
      <c r="P36" s="10" t="s">
        <v>108</v>
      </c>
      <c r="Q36" s="11">
        <v>223</v>
      </c>
      <c r="R36" s="11">
        <v>592</v>
      </c>
      <c r="S36" s="11">
        <v>302</v>
      </c>
      <c r="T36" s="12">
        <v>290</v>
      </c>
    </row>
    <row r="37" spans="1:20" x14ac:dyDescent="0.15">
      <c r="A37" s="9">
        <v>6700</v>
      </c>
      <c r="B37" s="10" t="s">
        <v>109</v>
      </c>
      <c r="C37" s="11">
        <v>48</v>
      </c>
      <c r="D37" s="11">
        <v>130</v>
      </c>
      <c r="E37" s="11">
        <v>62</v>
      </c>
      <c r="F37" s="12">
        <v>68</v>
      </c>
      <c r="H37" s="9">
        <v>9100</v>
      </c>
      <c r="I37" s="10" t="s">
        <v>110</v>
      </c>
      <c r="J37" s="11">
        <v>8</v>
      </c>
      <c r="K37" s="11">
        <v>19</v>
      </c>
      <c r="L37" s="11">
        <v>10</v>
      </c>
      <c r="M37" s="12">
        <v>9</v>
      </c>
      <c r="O37" s="9">
        <v>30806</v>
      </c>
      <c r="P37" s="10" t="s">
        <v>111</v>
      </c>
      <c r="Q37" s="11">
        <v>461</v>
      </c>
      <c r="R37" s="11">
        <v>1091</v>
      </c>
      <c r="S37" s="11">
        <v>551</v>
      </c>
      <c r="T37" s="12">
        <v>540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124</v>
      </c>
      <c r="E38" s="11">
        <v>65</v>
      </c>
      <c r="F38" s="12">
        <v>59</v>
      </c>
      <c r="H38" s="9"/>
      <c r="I38" s="10"/>
      <c r="J38" s="11" t="s">
        <v>515</v>
      </c>
      <c r="K38" s="11" t="s">
        <v>515</v>
      </c>
      <c r="L38" s="11" t="s">
        <v>515</v>
      </c>
      <c r="M38" s="12" t="s">
        <v>515</v>
      </c>
      <c r="O38" s="9">
        <v>30901</v>
      </c>
      <c r="P38" s="10" t="s">
        <v>113</v>
      </c>
      <c r="Q38" s="11">
        <v>209</v>
      </c>
      <c r="R38" s="11">
        <v>499</v>
      </c>
      <c r="S38" s="11">
        <v>255</v>
      </c>
      <c r="T38" s="12">
        <v>244</v>
      </c>
    </row>
    <row r="39" spans="1:20" x14ac:dyDescent="0.15">
      <c r="A39" s="9">
        <v>6900</v>
      </c>
      <c r="B39" s="10" t="s">
        <v>114</v>
      </c>
      <c r="C39" s="11">
        <v>51</v>
      </c>
      <c r="D39" s="11">
        <v>128</v>
      </c>
      <c r="E39" s="11">
        <v>56</v>
      </c>
      <c r="F39" s="12">
        <v>72</v>
      </c>
      <c r="H39" s="9"/>
      <c r="I39" s="10"/>
      <c r="J39" s="11" t="s">
        <v>515</v>
      </c>
      <c r="K39" s="11" t="s">
        <v>515</v>
      </c>
      <c r="L39" s="11" t="s">
        <v>515</v>
      </c>
      <c r="M39" s="12" t="s">
        <v>515</v>
      </c>
      <c r="O39" s="9">
        <v>30902</v>
      </c>
      <c r="P39" s="10" t="s">
        <v>115</v>
      </c>
      <c r="Q39" s="11">
        <v>167</v>
      </c>
      <c r="R39" s="11">
        <v>395</v>
      </c>
      <c r="S39" s="11">
        <v>196</v>
      </c>
      <c r="T39" s="12">
        <v>199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75</v>
      </c>
      <c r="E40" s="11">
        <v>31</v>
      </c>
      <c r="F40" s="12">
        <v>44</v>
      </c>
      <c r="H40" s="9"/>
      <c r="I40" s="10"/>
      <c r="J40" s="11" t="s">
        <v>515</v>
      </c>
      <c r="K40" s="11" t="s">
        <v>515</v>
      </c>
      <c r="L40" s="11" t="s">
        <v>515</v>
      </c>
      <c r="M40" s="12" t="s">
        <v>515</v>
      </c>
      <c r="O40" s="9">
        <v>30903</v>
      </c>
      <c r="P40" s="10" t="s">
        <v>117</v>
      </c>
      <c r="Q40" s="11">
        <v>220</v>
      </c>
      <c r="R40" s="11">
        <v>522</v>
      </c>
      <c r="S40" s="11">
        <v>260</v>
      </c>
      <c r="T40" s="12">
        <v>262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136</v>
      </c>
      <c r="E41" s="11">
        <v>70</v>
      </c>
      <c r="F41" s="12">
        <v>66</v>
      </c>
      <c r="H41" s="9"/>
      <c r="I41" s="10"/>
      <c r="J41" s="11" t="s">
        <v>515</v>
      </c>
      <c r="K41" s="11" t="s">
        <v>515</v>
      </c>
      <c r="L41" s="11" t="s">
        <v>515</v>
      </c>
      <c r="M41" s="12" t="s">
        <v>515</v>
      </c>
      <c r="O41" s="9">
        <v>30904</v>
      </c>
      <c r="P41" s="10" t="s">
        <v>119</v>
      </c>
      <c r="Q41" s="11">
        <v>173</v>
      </c>
      <c r="R41" s="11">
        <v>436</v>
      </c>
      <c r="S41" s="11">
        <v>229</v>
      </c>
      <c r="T41" s="12">
        <v>207</v>
      </c>
    </row>
    <row r="42" spans="1:20" x14ac:dyDescent="0.15">
      <c r="A42" s="9">
        <v>7200</v>
      </c>
      <c r="B42" s="10" t="s">
        <v>120</v>
      </c>
      <c r="C42" s="11">
        <v>54</v>
      </c>
      <c r="D42" s="11">
        <v>134</v>
      </c>
      <c r="E42" s="11">
        <v>64</v>
      </c>
      <c r="F42" s="12">
        <v>70</v>
      </c>
      <c r="H42" s="9"/>
      <c r="I42" s="10"/>
      <c r="J42" s="11" t="s">
        <v>515</v>
      </c>
      <c r="K42" s="11" t="s">
        <v>515</v>
      </c>
      <c r="L42" s="11" t="s">
        <v>515</v>
      </c>
      <c r="M42" s="12" t="s">
        <v>515</v>
      </c>
      <c r="O42" s="9">
        <v>30905</v>
      </c>
      <c r="P42" s="10" t="s">
        <v>121</v>
      </c>
      <c r="Q42" s="11">
        <v>237</v>
      </c>
      <c r="R42" s="11">
        <v>666</v>
      </c>
      <c r="S42" s="11">
        <v>320</v>
      </c>
      <c r="T42" s="12">
        <v>346</v>
      </c>
    </row>
    <row r="43" spans="1:20" x14ac:dyDescent="0.15">
      <c r="A43" s="9">
        <v>7300</v>
      </c>
      <c r="B43" s="10" t="s">
        <v>122</v>
      </c>
      <c r="C43" s="11">
        <v>621</v>
      </c>
      <c r="D43" s="11">
        <v>1453</v>
      </c>
      <c r="E43" s="11">
        <v>727</v>
      </c>
      <c r="F43" s="12">
        <v>726</v>
      </c>
      <c r="H43" s="9"/>
      <c r="I43" s="10"/>
      <c r="J43" s="11" t="s">
        <v>515</v>
      </c>
      <c r="K43" s="11" t="s">
        <v>515</v>
      </c>
      <c r="L43" s="11" t="s">
        <v>515</v>
      </c>
      <c r="M43" s="12" t="s">
        <v>515</v>
      </c>
      <c r="O43" s="9">
        <v>31001</v>
      </c>
      <c r="P43" s="10" t="s">
        <v>123</v>
      </c>
      <c r="Q43" s="11">
        <v>196</v>
      </c>
      <c r="R43" s="11">
        <v>454</v>
      </c>
      <c r="S43" s="11">
        <v>231</v>
      </c>
      <c r="T43" s="12">
        <v>223</v>
      </c>
    </row>
    <row r="44" spans="1:20" x14ac:dyDescent="0.15">
      <c r="A44" s="9">
        <v>7400</v>
      </c>
      <c r="B44" s="10" t="s">
        <v>124</v>
      </c>
      <c r="C44" s="11">
        <v>41</v>
      </c>
      <c r="D44" s="11">
        <v>96</v>
      </c>
      <c r="E44" s="11">
        <v>51</v>
      </c>
      <c r="F44" s="12">
        <v>45</v>
      </c>
      <c r="H44" s="9"/>
      <c r="I44" s="10"/>
      <c r="J44" s="11" t="s">
        <v>515</v>
      </c>
      <c r="K44" s="11" t="s">
        <v>515</v>
      </c>
      <c r="L44" s="11" t="s">
        <v>515</v>
      </c>
      <c r="M44" s="12" t="s">
        <v>515</v>
      </c>
      <c r="O44" s="9">
        <v>31002</v>
      </c>
      <c r="P44" s="10" t="s">
        <v>125</v>
      </c>
      <c r="Q44" s="11">
        <v>158</v>
      </c>
      <c r="R44" s="11">
        <v>386</v>
      </c>
      <c r="S44" s="11">
        <v>192</v>
      </c>
      <c r="T44" s="12">
        <v>194</v>
      </c>
    </row>
    <row r="45" spans="1:20" x14ac:dyDescent="0.15">
      <c r="A45" s="9">
        <v>7500</v>
      </c>
      <c r="B45" s="10" t="s">
        <v>126</v>
      </c>
      <c r="C45" s="11">
        <v>320</v>
      </c>
      <c r="D45" s="11">
        <v>673</v>
      </c>
      <c r="E45" s="11">
        <v>345</v>
      </c>
      <c r="F45" s="12">
        <v>328</v>
      </c>
      <c r="H45" s="9"/>
      <c r="I45" s="10"/>
      <c r="J45" s="11" t="s">
        <v>515</v>
      </c>
      <c r="K45" s="11" t="s">
        <v>515</v>
      </c>
      <c r="L45" s="11" t="s">
        <v>515</v>
      </c>
      <c r="M45" s="12" t="s">
        <v>515</v>
      </c>
      <c r="O45" s="9">
        <v>31101</v>
      </c>
      <c r="P45" s="10" t="s">
        <v>127</v>
      </c>
      <c r="Q45" s="11">
        <v>161</v>
      </c>
      <c r="R45" s="11">
        <v>377</v>
      </c>
      <c r="S45" s="11">
        <v>191</v>
      </c>
      <c r="T45" s="12">
        <v>186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 t="s">
        <v>515</v>
      </c>
      <c r="K46" s="11" t="s">
        <v>515</v>
      </c>
      <c r="L46" s="11" t="s">
        <v>515</v>
      </c>
      <c r="M46" s="12" t="s">
        <v>515</v>
      </c>
      <c r="O46" s="9">
        <v>31102</v>
      </c>
      <c r="P46" s="10" t="s">
        <v>129</v>
      </c>
      <c r="Q46" s="11">
        <v>117</v>
      </c>
      <c r="R46" s="11">
        <v>220</v>
      </c>
      <c r="S46" s="11">
        <v>128</v>
      </c>
      <c r="T46" s="12">
        <v>92</v>
      </c>
    </row>
    <row r="47" spans="1:20" x14ac:dyDescent="0.15">
      <c r="A47" s="9">
        <v>7700</v>
      </c>
      <c r="B47" s="10" t="s">
        <v>130</v>
      </c>
      <c r="C47" s="11">
        <v>109</v>
      </c>
      <c r="D47" s="11">
        <v>240</v>
      </c>
      <c r="E47" s="11">
        <v>121</v>
      </c>
      <c r="F47" s="12">
        <v>119</v>
      </c>
      <c r="H47" s="9"/>
      <c r="I47" s="10"/>
      <c r="J47" s="11" t="s">
        <v>515</v>
      </c>
      <c r="K47" s="11" t="s">
        <v>515</v>
      </c>
      <c r="L47" s="11" t="s">
        <v>515</v>
      </c>
      <c r="M47" s="12" t="s">
        <v>515</v>
      </c>
      <c r="O47" s="9">
        <v>31103</v>
      </c>
      <c r="P47" s="10" t="s">
        <v>131</v>
      </c>
      <c r="Q47" s="11">
        <v>276</v>
      </c>
      <c r="R47" s="11">
        <v>568</v>
      </c>
      <c r="S47" s="11">
        <v>303</v>
      </c>
      <c r="T47" s="12">
        <v>265</v>
      </c>
    </row>
    <row r="48" spans="1:20" x14ac:dyDescent="0.15">
      <c r="A48" s="13">
        <v>7800</v>
      </c>
      <c r="B48" s="14" t="s">
        <v>132</v>
      </c>
      <c r="C48" s="11">
        <v>142</v>
      </c>
      <c r="D48" s="11">
        <v>341</v>
      </c>
      <c r="E48" s="11">
        <v>164</v>
      </c>
      <c r="F48" s="12">
        <v>177</v>
      </c>
      <c r="H48" s="53"/>
      <c r="I48" s="54"/>
      <c r="J48" s="11" t="s">
        <v>515</v>
      </c>
      <c r="K48" s="11" t="s">
        <v>515</v>
      </c>
      <c r="L48" s="11" t="s">
        <v>515</v>
      </c>
      <c r="M48" s="12" t="s">
        <v>515</v>
      </c>
      <c r="O48" s="13">
        <v>31104</v>
      </c>
      <c r="P48" s="14" t="s">
        <v>133</v>
      </c>
      <c r="Q48" s="11">
        <v>164</v>
      </c>
      <c r="R48" s="11">
        <v>412</v>
      </c>
      <c r="S48" s="11">
        <v>204</v>
      </c>
      <c r="T48" s="12">
        <v>208</v>
      </c>
    </row>
    <row r="49" spans="1:20" ht="13.5" customHeight="1" x14ac:dyDescent="0.15">
      <c r="A49" s="44"/>
      <c r="B49" s="46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55">
        <v>3</v>
      </c>
      <c r="P49" s="55" t="s">
        <v>134</v>
      </c>
      <c r="Q49" s="19">
        <v>39490</v>
      </c>
      <c r="R49" s="19">
        <v>87752</v>
      </c>
      <c r="S49" s="19">
        <v>45923</v>
      </c>
      <c r="T49" s="20">
        <v>41829</v>
      </c>
    </row>
    <row r="50" spans="1:20" ht="14.25" x14ac:dyDescent="0.15">
      <c r="A50" s="56">
        <v>42156</v>
      </c>
      <c r="B50" s="56"/>
      <c r="C50" s="56"/>
      <c r="D50" s="56"/>
      <c r="E50" s="56"/>
      <c r="F50" s="56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32</v>
      </c>
      <c r="D52" s="11">
        <v>38</v>
      </c>
      <c r="E52" s="11">
        <v>34</v>
      </c>
      <c r="F52" s="12">
        <v>4</v>
      </c>
      <c r="H52" s="9">
        <v>1900</v>
      </c>
      <c r="I52" s="22" t="s">
        <v>136</v>
      </c>
      <c r="J52" s="11">
        <v>305</v>
      </c>
      <c r="K52" s="11">
        <v>409</v>
      </c>
      <c r="L52" s="11">
        <v>318</v>
      </c>
      <c r="M52" s="12">
        <v>91</v>
      </c>
      <c r="O52" s="9">
        <v>8400</v>
      </c>
      <c r="P52" s="10" t="s">
        <v>137</v>
      </c>
      <c r="Q52" s="11">
        <v>221</v>
      </c>
      <c r="R52" s="11">
        <v>489</v>
      </c>
      <c r="S52" s="11">
        <v>259</v>
      </c>
      <c r="T52" s="12">
        <v>230</v>
      </c>
    </row>
    <row r="53" spans="1:20" x14ac:dyDescent="0.15">
      <c r="A53" s="9">
        <v>200</v>
      </c>
      <c r="B53" s="10" t="s">
        <v>138</v>
      </c>
      <c r="C53" s="11">
        <v>1655</v>
      </c>
      <c r="D53" s="11">
        <v>3562</v>
      </c>
      <c r="E53" s="11">
        <v>1841</v>
      </c>
      <c r="F53" s="12">
        <v>1721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292</v>
      </c>
      <c r="R53" s="11">
        <v>716</v>
      </c>
      <c r="S53" s="11">
        <v>367</v>
      </c>
      <c r="T53" s="12">
        <v>349</v>
      </c>
    </row>
    <row r="54" spans="1:20" x14ac:dyDescent="0.15">
      <c r="A54" s="9">
        <v>300</v>
      </c>
      <c r="B54" s="10" t="s">
        <v>141</v>
      </c>
      <c r="C54" s="11">
        <v>6010</v>
      </c>
      <c r="D54" s="11">
        <v>12418</v>
      </c>
      <c r="E54" s="11">
        <v>6629</v>
      </c>
      <c r="F54" s="12">
        <v>5789</v>
      </c>
      <c r="H54" s="9">
        <v>2100</v>
      </c>
      <c r="I54" s="22" t="s">
        <v>142</v>
      </c>
      <c r="J54" s="11">
        <v>5508</v>
      </c>
      <c r="K54" s="11">
        <v>11368</v>
      </c>
      <c r="L54" s="11">
        <v>5924</v>
      </c>
      <c r="M54" s="12">
        <v>5444</v>
      </c>
      <c r="O54" s="9">
        <v>8600</v>
      </c>
      <c r="P54" s="10" t="s">
        <v>143</v>
      </c>
      <c r="Q54" s="11">
        <v>529</v>
      </c>
      <c r="R54" s="11">
        <v>1287</v>
      </c>
      <c r="S54" s="11">
        <v>656</v>
      </c>
      <c r="T54" s="12">
        <v>631</v>
      </c>
    </row>
    <row r="55" spans="1:20" x14ac:dyDescent="0.15">
      <c r="A55" s="9">
        <v>321</v>
      </c>
      <c r="B55" s="10" t="s">
        <v>144</v>
      </c>
      <c r="C55" s="11">
        <v>206</v>
      </c>
      <c r="D55" s="11">
        <v>347</v>
      </c>
      <c r="E55" s="11">
        <v>221</v>
      </c>
      <c r="F55" s="12">
        <v>126</v>
      </c>
      <c r="H55" s="9">
        <v>2201</v>
      </c>
      <c r="I55" s="22" t="s">
        <v>145</v>
      </c>
      <c r="J55" s="11">
        <v>225</v>
      </c>
      <c r="K55" s="11">
        <v>304</v>
      </c>
      <c r="L55" s="11">
        <v>208</v>
      </c>
      <c r="M55" s="12">
        <v>96</v>
      </c>
      <c r="O55" s="9">
        <v>8700</v>
      </c>
      <c r="P55" s="10" t="s">
        <v>146</v>
      </c>
      <c r="Q55" s="11">
        <v>250</v>
      </c>
      <c r="R55" s="11">
        <v>588</v>
      </c>
      <c r="S55" s="11">
        <v>318</v>
      </c>
      <c r="T55" s="12">
        <v>270</v>
      </c>
    </row>
    <row r="56" spans="1:20" x14ac:dyDescent="0.15">
      <c r="A56" s="9">
        <v>322</v>
      </c>
      <c r="B56" s="10" t="s">
        <v>147</v>
      </c>
      <c r="C56" s="11">
        <v>210</v>
      </c>
      <c r="D56" s="11">
        <v>426</v>
      </c>
      <c r="E56" s="11">
        <v>224</v>
      </c>
      <c r="F56" s="12">
        <v>202</v>
      </c>
      <c r="H56" s="9">
        <v>2202</v>
      </c>
      <c r="I56" s="22" t="s">
        <v>148</v>
      </c>
      <c r="J56" s="11">
        <v>209</v>
      </c>
      <c r="K56" s="11">
        <v>381</v>
      </c>
      <c r="L56" s="11">
        <v>219</v>
      </c>
      <c r="M56" s="12">
        <v>162</v>
      </c>
      <c r="O56" s="9">
        <v>8800</v>
      </c>
      <c r="P56" s="10" t="s">
        <v>149</v>
      </c>
      <c r="Q56" s="11">
        <v>90</v>
      </c>
      <c r="R56" s="11">
        <v>239</v>
      </c>
      <c r="S56" s="11">
        <v>130</v>
      </c>
      <c r="T56" s="12">
        <v>109</v>
      </c>
    </row>
    <row r="57" spans="1:20" x14ac:dyDescent="0.15">
      <c r="A57" s="9">
        <v>323</v>
      </c>
      <c r="B57" s="10" t="s">
        <v>150</v>
      </c>
      <c r="C57" s="11">
        <v>209</v>
      </c>
      <c r="D57" s="11">
        <v>446</v>
      </c>
      <c r="E57" s="11">
        <v>246</v>
      </c>
      <c r="F57" s="12">
        <v>200</v>
      </c>
      <c r="H57" s="9">
        <v>2203</v>
      </c>
      <c r="I57" s="22" t="s">
        <v>151</v>
      </c>
      <c r="J57" s="11">
        <v>134</v>
      </c>
      <c r="K57" s="11">
        <v>209</v>
      </c>
      <c r="L57" s="11">
        <v>128</v>
      </c>
      <c r="M57" s="12">
        <v>81</v>
      </c>
      <c r="O57" s="9">
        <v>8900</v>
      </c>
      <c r="P57" s="10" t="s">
        <v>152</v>
      </c>
      <c r="Q57" s="11">
        <v>85</v>
      </c>
      <c r="R57" s="11">
        <v>231</v>
      </c>
      <c r="S57" s="11">
        <v>116</v>
      </c>
      <c r="T57" s="12">
        <v>115</v>
      </c>
    </row>
    <row r="58" spans="1:20" x14ac:dyDescent="0.15">
      <c r="A58" s="9">
        <v>1300</v>
      </c>
      <c r="B58" s="10" t="s">
        <v>153</v>
      </c>
      <c r="C58" s="11">
        <v>165</v>
      </c>
      <c r="D58" s="11">
        <v>307</v>
      </c>
      <c r="E58" s="11">
        <v>142</v>
      </c>
      <c r="F58" s="12">
        <v>165</v>
      </c>
      <c r="H58" s="9">
        <v>2301</v>
      </c>
      <c r="I58" s="22" t="s">
        <v>154</v>
      </c>
      <c r="J58" s="11">
        <v>340</v>
      </c>
      <c r="K58" s="11">
        <v>712</v>
      </c>
      <c r="L58" s="11">
        <v>408</v>
      </c>
      <c r="M58" s="12">
        <v>304</v>
      </c>
      <c r="O58" s="9">
        <v>9000</v>
      </c>
      <c r="P58" s="10" t="s">
        <v>155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156</v>
      </c>
      <c r="C59" s="11">
        <v>121</v>
      </c>
      <c r="D59" s="11">
        <v>258</v>
      </c>
      <c r="E59" s="11">
        <v>120</v>
      </c>
      <c r="F59" s="12">
        <v>138</v>
      </c>
      <c r="H59" s="9">
        <v>2302</v>
      </c>
      <c r="I59" s="10" t="s">
        <v>157</v>
      </c>
      <c r="J59" s="11">
        <v>351</v>
      </c>
      <c r="K59" s="11">
        <v>717</v>
      </c>
      <c r="L59" s="11">
        <v>381</v>
      </c>
      <c r="M59" s="12">
        <v>336</v>
      </c>
      <c r="O59" s="9">
        <v>9100</v>
      </c>
      <c r="P59" s="10" t="s">
        <v>110</v>
      </c>
      <c r="Q59" s="11">
        <v>87</v>
      </c>
      <c r="R59" s="11">
        <v>193</v>
      </c>
      <c r="S59" s="11">
        <v>94</v>
      </c>
      <c r="T59" s="12">
        <v>99</v>
      </c>
    </row>
    <row r="60" spans="1:20" x14ac:dyDescent="0.15">
      <c r="A60" s="9">
        <v>1500</v>
      </c>
      <c r="B60" s="10" t="s">
        <v>158</v>
      </c>
      <c r="C60" s="11">
        <v>338</v>
      </c>
      <c r="D60" s="11">
        <v>755</v>
      </c>
      <c r="E60" s="11">
        <v>365</v>
      </c>
      <c r="F60" s="12">
        <v>390</v>
      </c>
      <c r="H60" s="9">
        <v>2400</v>
      </c>
      <c r="I60" s="10" t="s">
        <v>159</v>
      </c>
      <c r="J60" s="11">
        <v>1290</v>
      </c>
      <c r="K60" s="11">
        <v>2926</v>
      </c>
      <c r="L60" s="11">
        <v>1509</v>
      </c>
      <c r="M60" s="12">
        <v>1417</v>
      </c>
      <c r="O60" s="9">
        <v>9200</v>
      </c>
      <c r="P60" s="10" t="s">
        <v>160</v>
      </c>
      <c r="Q60" s="11">
        <v>79</v>
      </c>
      <c r="R60" s="11">
        <v>212</v>
      </c>
      <c r="S60" s="11">
        <v>107</v>
      </c>
      <c r="T60" s="12">
        <v>105</v>
      </c>
    </row>
    <row r="61" spans="1:20" x14ac:dyDescent="0.15">
      <c r="A61" s="9">
        <v>1600</v>
      </c>
      <c r="B61" s="10" t="s">
        <v>161</v>
      </c>
      <c r="C61" s="11">
        <v>1014</v>
      </c>
      <c r="D61" s="11">
        <v>2001</v>
      </c>
      <c r="E61" s="11">
        <v>1122</v>
      </c>
      <c r="F61" s="12">
        <v>879</v>
      </c>
      <c r="H61" s="9">
        <v>2500</v>
      </c>
      <c r="I61" s="10" t="s">
        <v>162</v>
      </c>
      <c r="J61" s="11">
        <v>462</v>
      </c>
      <c r="K61" s="11">
        <v>938</v>
      </c>
      <c r="L61" s="11">
        <v>500</v>
      </c>
      <c r="M61" s="12">
        <v>438</v>
      </c>
      <c r="O61" s="9">
        <v>9300</v>
      </c>
      <c r="P61" s="10" t="s">
        <v>163</v>
      </c>
      <c r="Q61" s="11">
        <v>56</v>
      </c>
      <c r="R61" s="11">
        <v>168</v>
      </c>
      <c r="S61" s="11">
        <v>77</v>
      </c>
      <c r="T61" s="12">
        <v>91</v>
      </c>
    </row>
    <row r="62" spans="1:20" x14ac:dyDescent="0.15">
      <c r="A62" s="9">
        <v>1651</v>
      </c>
      <c r="B62" s="10" t="s">
        <v>164</v>
      </c>
      <c r="C62" s="11">
        <v>115</v>
      </c>
      <c r="D62" s="11">
        <v>187</v>
      </c>
      <c r="E62" s="11">
        <v>123</v>
      </c>
      <c r="F62" s="12">
        <v>64</v>
      </c>
      <c r="H62" s="9">
        <v>2600</v>
      </c>
      <c r="I62" s="10" t="s">
        <v>165</v>
      </c>
      <c r="J62" s="11">
        <v>974</v>
      </c>
      <c r="K62" s="11">
        <v>1962</v>
      </c>
      <c r="L62" s="11">
        <v>1034</v>
      </c>
      <c r="M62" s="12">
        <v>928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220</v>
      </c>
      <c r="D63" s="11">
        <v>550</v>
      </c>
      <c r="E63" s="11">
        <v>279</v>
      </c>
      <c r="F63" s="12">
        <v>271</v>
      </c>
      <c r="H63" s="9">
        <v>2700</v>
      </c>
      <c r="I63" s="10" t="s">
        <v>168</v>
      </c>
      <c r="J63" s="11">
        <v>865</v>
      </c>
      <c r="K63" s="11">
        <v>1679</v>
      </c>
      <c r="L63" s="11">
        <v>879</v>
      </c>
      <c r="M63" s="12">
        <v>800</v>
      </c>
      <c r="O63" s="9">
        <v>9500</v>
      </c>
      <c r="P63" s="10" t="s">
        <v>169</v>
      </c>
      <c r="Q63" s="11">
        <v>264</v>
      </c>
      <c r="R63" s="11">
        <v>578</v>
      </c>
      <c r="S63" s="11">
        <v>276</v>
      </c>
      <c r="T63" s="12">
        <v>302</v>
      </c>
    </row>
    <row r="64" spans="1:20" x14ac:dyDescent="0.15">
      <c r="A64" s="9">
        <v>1653</v>
      </c>
      <c r="B64" s="10" t="s">
        <v>170</v>
      </c>
      <c r="C64" s="11">
        <v>212</v>
      </c>
      <c r="D64" s="11">
        <v>566</v>
      </c>
      <c r="E64" s="11">
        <v>276</v>
      </c>
      <c r="F64" s="12">
        <v>290</v>
      </c>
      <c r="H64" s="9">
        <v>2800</v>
      </c>
      <c r="I64" s="10" t="s">
        <v>171</v>
      </c>
      <c r="J64" s="11">
        <v>48</v>
      </c>
      <c r="K64" s="11">
        <v>84</v>
      </c>
      <c r="L64" s="11">
        <v>48</v>
      </c>
      <c r="M64" s="12">
        <v>36</v>
      </c>
      <c r="O64" s="9">
        <v>9600</v>
      </c>
      <c r="P64" s="10" t="s">
        <v>172</v>
      </c>
      <c r="Q64" s="11">
        <v>75</v>
      </c>
      <c r="R64" s="11">
        <v>216</v>
      </c>
      <c r="S64" s="11">
        <v>97</v>
      </c>
      <c r="T64" s="12">
        <v>119</v>
      </c>
    </row>
    <row r="65" spans="1:20" x14ac:dyDescent="0.15">
      <c r="A65" s="9">
        <v>1654</v>
      </c>
      <c r="B65" s="10" t="s">
        <v>173</v>
      </c>
      <c r="C65" s="11">
        <v>117</v>
      </c>
      <c r="D65" s="11">
        <v>358</v>
      </c>
      <c r="E65" s="11">
        <v>185</v>
      </c>
      <c r="F65" s="12">
        <v>173</v>
      </c>
      <c r="H65" s="9">
        <v>2900</v>
      </c>
      <c r="I65" s="10" t="s">
        <v>174</v>
      </c>
      <c r="J65" s="11">
        <v>13</v>
      </c>
      <c r="K65" s="11">
        <v>19</v>
      </c>
      <c r="L65" s="11">
        <v>9</v>
      </c>
      <c r="M65" s="12">
        <v>10</v>
      </c>
      <c r="O65" s="9">
        <v>9700</v>
      </c>
      <c r="P65" s="10" t="s">
        <v>175</v>
      </c>
      <c r="Q65" s="11">
        <v>471</v>
      </c>
      <c r="R65" s="11">
        <v>1101</v>
      </c>
      <c r="S65" s="11">
        <v>575</v>
      </c>
      <c r="T65" s="12">
        <v>526</v>
      </c>
    </row>
    <row r="66" spans="1:20" x14ac:dyDescent="0.15">
      <c r="A66" s="9">
        <v>1701</v>
      </c>
      <c r="B66" s="10" t="s">
        <v>176</v>
      </c>
      <c r="C66" s="11">
        <v>399</v>
      </c>
      <c r="D66" s="11">
        <v>859</v>
      </c>
      <c r="E66" s="11">
        <v>457</v>
      </c>
      <c r="F66" s="12">
        <v>402</v>
      </c>
      <c r="H66" s="9">
        <v>2901</v>
      </c>
      <c r="I66" s="10" t="s">
        <v>177</v>
      </c>
      <c r="J66" s="11">
        <v>238</v>
      </c>
      <c r="K66" s="11">
        <v>591</v>
      </c>
      <c r="L66" s="11">
        <v>294</v>
      </c>
      <c r="M66" s="12">
        <v>297</v>
      </c>
      <c r="O66" s="9">
        <v>9800</v>
      </c>
      <c r="P66" s="10" t="s">
        <v>178</v>
      </c>
      <c r="Q66" s="11">
        <v>155</v>
      </c>
      <c r="R66" s="11">
        <v>403</v>
      </c>
      <c r="S66" s="11">
        <v>202</v>
      </c>
      <c r="T66" s="12">
        <v>201</v>
      </c>
    </row>
    <row r="67" spans="1:20" x14ac:dyDescent="0.15">
      <c r="A67" s="9">
        <v>1702</v>
      </c>
      <c r="B67" s="10" t="s">
        <v>179</v>
      </c>
      <c r="C67" s="11">
        <v>493</v>
      </c>
      <c r="D67" s="11">
        <v>1222</v>
      </c>
      <c r="E67" s="11">
        <v>609</v>
      </c>
      <c r="F67" s="12">
        <v>613</v>
      </c>
      <c r="H67" s="9">
        <v>2902</v>
      </c>
      <c r="I67" s="10" t="s">
        <v>180</v>
      </c>
      <c r="J67" s="11">
        <v>207</v>
      </c>
      <c r="K67" s="11">
        <v>451</v>
      </c>
      <c r="L67" s="11">
        <v>223</v>
      </c>
      <c r="M67" s="12">
        <v>228</v>
      </c>
      <c r="O67" s="9">
        <v>9900</v>
      </c>
      <c r="P67" s="10" t="s">
        <v>181</v>
      </c>
      <c r="Q67" s="11">
        <v>85</v>
      </c>
      <c r="R67" s="11">
        <v>240</v>
      </c>
      <c r="S67" s="11">
        <v>112</v>
      </c>
      <c r="T67" s="12">
        <v>128</v>
      </c>
    </row>
    <row r="68" spans="1:20" x14ac:dyDescent="0.15">
      <c r="A68" s="9">
        <v>1703</v>
      </c>
      <c r="B68" s="10" t="s">
        <v>182</v>
      </c>
      <c r="C68" s="11">
        <v>526</v>
      </c>
      <c r="D68" s="11">
        <v>1181</v>
      </c>
      <c r="E68" s="11">
        <v>575</v>
      </c>
      <c r="F68" s="12">
        <v>606</v>
      </c>
      <c r="H68" s="9">
        <v>2903</v>
      </c>
      <c r="I68" s="10" t="s">
        <v>183</v>
      </c>
      <c r="J68" s="11">
        <v>143</v>
      </c>
      <c r="K68" s="11">
        <v>320</v>
      </c>
      <c r="L68" s="11">
        <v>174</v>
      </c>
      <c r="M68" s="12">
        <v>146</v>
      </c>
      <c r="O68" s="9">
        <v>10000</v>
      </c>
      <c r="P68" s="10" t="s">
        <v>184</v>
      </c>
      <c r="Q68" s="11">
        <v>70</v>
      </c>
      <c r="R68" s="11">
        <v>158</v>
      </c>
      <c r="S68" s="11">
        <v>80</v>
      </c>
      <c r="T68" s="12">
        <v>78</v>
      </c>
    </row>
    <row r="69" spans="1:20" x14ac:dyDescent="0.15">
      <c r="A69" s="9">
        <v>1704</v>
      </c>
      <c r="B69" s="10" t="s">
        <v>185</v>
      </c>
      <c r="C69" s="11">
        <v>436</v>
      </c>
      <c r="D69" s="11">
        <v>1068</v>
      </c>
      <c r="E69" s="11">
        <v>511</v>
      </c>
      <c r="F69" s="12">
        <v>557</v>
      </c>
      <c r="H69" s="9">
        <v>2904</v>
      </c>
      <c r="I69" s="10" t="s">
        <v>186</v>
      </c>
      <c r="J69" s="11">
        <v>131</v>
      </c>
      <c r="K69" s="11">
        <v>349</v>
      </c>
      <c r="L69" s="11">
        <v>178</v>
      </c>
      <c r="M69" s="12">
        <v>171</v>
      </c>
      <c r="O69" s="9">
        <v>10100</v>
      </c>
      <c r="P69" s="10" t="s">
        <v>187</v>
      </c>
      <c r="Q69" s="11">
        <v>99</v>
      </c>
      <c r="R69" s="11">
        <v>228</v>
      </c>
      <c r="S69" s="11">
        <v>118</v>
      </c>
      <c r="T69" s="12">
        <v>110</v>
      </c>
    </row>
    <row r="70" spans="1:20" x14ac:dyDescent="0.15">
      <c r="A70" s="9">
        <v>1705</v>
      </c>
      <c r="B70" s="10" t="s">
        <v>188</v>
      </c>
      <c r="C70" s="11">
        <v>298</v>
      </c>
      <c r="D70" s="11">
        <v>715</v>
      </c>
      <c r="E70" s="11">
        <v>337</v>
      </c>
      <c r="F70" s="12">
        <v>378</v>
      </c>
      <c r="H70" s="9">
        <v>2905</v>
      </c>
      <c r="I70" s="10" t="s">
        <v>189</v>
      </c>
      <c r="J70" s="11">
        <v>70</v>
      </c>
      <c r="K70" s="11">
        <v>189</v>
      </c>
      <c r="L70" s="11">
        <v>89</v>
      </c>
      <c r="M70" s="12">
        <v>100</v>
      </c>
      <c r="O70" s="9">
        <v>10200</v>
      </c>
      <c r="P70" s="10" t="s">
        <v>190</v>
      </c>
      <c r="Q70" s="11">
        <v>20</v>
      </c>
      <c r="R70" s="11">
        <v>47</v>
      </c>
      <c r="S70" s="11">
        <v>28</v>
      </c>
      <c r="T70" s="12">
        <v>19</v>
      </c>
    </row>
    <row r="71" spans="1:20" x14ac:dyDescent="0.15">
      <c r="A71" s="9">
        <v>1706</v>
      </c>
      <c r="B71" s="10" t="s">
        <v>191</v>
      </c>
      <c r="C71" s="11">
        <v>417</v>
      </c>
      <c r="D71" s="11">
        <v>951</v>
      </c>
      <c r="E71" s="11">
        <v>460</v>
      </c>
      <c r="F71" s="12">
        <v>491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182</v>
      </c>
      <c r="R71" s="11">
        <v>493</v>
      </c>
      <c r="S71" s="11">
        <v>243</v>
      </c>
      <c r="T71" s="12">
        <v>250</v>
      </c>
    </row>
    <row r="72" spans="1:20" x14ac:dyDescent="0.15">
      <c r="A72" s="9">
        <v>1707</v>
      </c>
      <c r="B72" s="10" t="s">
        <v>194</v>
      </c>
      <c r="C72" s="11">
        <v>565</v>
      </c>
      <c r="D72" s="11">
        <v>1344</v>
      </c>
      <c r="E72" s="11">
        <v>661</v>
      </c>
      <c r="F72" s="12">
        <v>683</v>
      </c>
      <c r="H72" s="9">
        <v>3001</v>
      </c>
      <c r="I72" s="10" t="s">
        <v>195</v>
      </c>
      <c r="J72" s="11">
        <v>129</v>
      </c>
      <c r="K72" s="11">
        <v>314</v>
      </c>
      <c r="L72" s="11">
        <v>150</v>
      </c>
      <c r="M72" s="12">
        <v>164</v>
      </c>
      <c r="O72" s="9">
        <v>10400</v>
      </c>
      <c r="P72" s="10" t="s">
        <v>196</v>
      </c>
      <c r="Q72" s="11">
        <v>132</v>
      </c>
      <c r="R72" s="11">
        <v>269</v>
      </c>
      <c r="S72" s="11">
        <v>122</v>
      </c>
      <c r="T72" s="12">
        <v>147</v>
      </c>
    </row>
    <row r="73" spans="1:20" x14ac:dyDescent="0.15">
      <c r="A73" s="9">
        <v>1708</v>
      </c>
      <c r="B73" s="10" t="s">
        <v>197</v>
      </c>
      <c r="C73" s="11">
        <v>195</v>
      </c>
      <c r="D73" s="11">
        <v>450</v>
      </c>
      <c r="E73" s="11">
        <v>235</v>
      </c>
      <c r="F73" s="12">
        <v>215</v>
      </c>
      <c r="H73" s="9">
        <v>3002</v>
      </c>
      <c r="I73" s="10" t="s">
        <v>198</v>
      </c>
      <c r="J73" s="11">
        <v>108</v>
      </c>
      <c r="K73" s="11">
        <v>222</v>
      </c>
      <c r="L73" s="11">
        <v>116</v>
      </c>
      <c r="M73" s="12">
        <v>106</v>
      </c>
      <c r="O73" s="9">
        <v>10500</v>
      </c>
      <c r="P73" s="10" t="s">
        <v>199</v>
      </c>
      <c r="Q73" s="11">
        <v>143</v>
      </c>
      <c r="R73" s="11">
        <v>361</v>
      </c>
      <c r="S73" s="11">
        <v>184</v>
      </c>
      <c r="T73" s="12">
        <v>177</v>
      </c>
    </row>
    <row r="74" spans="1:20" x14ac:dyDescent="0.15">
      <c r="A74" s="9"/>
      <c r="B74" s="10"/>
      <c r="C74" s="11" t="s">
        <v>515</v>
      </c>
      <c r="D74" s="11" t="s">
        <v>515</v>
      </c>
      <c r="E74" s="11" t="s">
        <v>515</v>
      </c>
      <c r="F74" s="12" t="s">
        <v>515</v>
      </c>
      <c r="H74" s="9">
        <v>3003</v>
      </c>
      <c r="I74" s="10" t="s">
        <v>200</v>
      </c>
      <c r="J74" s="11">
        <v>162</v>
      </c>
      <c r="K74" s="11">
        <v>392</v>
      </c>
      <c r="L74" s="11">
        <v>189</v>
      </c>
      <c r="M74" s="12">
        <v>203</v>
      </c>
      <c r="O74" s="9">
        <v>10600</v>
      </c>
      <c r="P74" s="10" t="s">
        <v>201</v>
      </c>
      <c r="Q74" s="11">
        <v>69</v>
      </c>
      <c r="R74" s="11">
        <v>190</v>
      </c>
      <c r="S74" s="11">
        <v>86</v>
      </c>
      <c r="T74" s="12">
        <v>104</v>
      </c>
    </row>
    <row r="75" spans="1:20" x14ac:dyDescent="0.15">
      <c r="A75" s="9"/>
      <c r="B75" s="10"/>
      <c r="C75" s="11" t="s">
        <v>515</v>
      </c>
      <c r="D75" s="11" t="s">
        <v>515</v>
      </c>
      <c r="E75" s="11" t="s">
        <v>515</v>
      </c>
      <c r="F75" s="12" t="s">
        <v>515</v>
      </c>
      <c r="H75" s="9">
        <v>3100</v>
      </c>
      <c r="I75" s="10" t="s">
        <v>202</v>
      </c>
      <c r="J75" s="11">
        <v>127</v>
      </c>
      <c r="K75" s="11">
        <v>263</v>
      </c>
      <c r="L75" s="11">
        <v>137</v>
      </c>
      <c r="M75" s="12">
        <v>126</v>
      </c>
      <c r="O75" s="9">
        <v>10700</v>
      </c>
      <c r="P75" s="10" t="s">
        <v>203</v>
      </c>
      <c r="Q75" s="11">
        <v>49</v>
      </c>
      <c r="R75" s="11">
        <v>124</v>
      </c>
      <c r="S75" s="11">
        <v>65</v>
      </c>
      <c r="T75" s="12">
        <v>59</v>
      </c>
    </row>
    <row r="76" spans="1:20" x14ac:dyDescent="0.15">
      <c r="A76" s="9"/>
      <c r="B76" s="10"/>
      <c r="C76" s="11" t="s">
        <v>515</v>
      </c>
      <c r="D76" s="11" t="s">
        <v>515</v>
      </c>
      <c r="E76" s="11" t="s">
        <v>515</v>
      </c>
      <c r="F76" s="12" t="s">
        <v>515</v>
      </c>
      <c r="H76" s="9">
        <v>3200</v>
      </c>
      <c r="I76" s="10" t="s">
        <v>204</v>
      </c>
      <c r="J76" s="11">
        <v>2295</v>
      </c>
      <c r="K76" s="11">
        <v>4995</v>
      </c>
      <c r="L76" s="11">
        <v>2479</v>
      </c>
      <c r="M76" s="12">
        <v>2516</v>
      </c>
      <c r="O76" s="9">
        <v>10801</v>
      </c>
      <c r="P76" s="10" t="s">
        <v>205</v>
      </c>
      <c r="Q76" s="11">
        <v>357</v>
      </c>
      <c r="R76" s="11">
        <v>932</v>
      </c>
      <c r="S76" s="11">
        <v>446</v>
      </c>
      <c r="T76" s="12">
        <v>486</v>
      </c>
    </row>
    <row r="77" spans="1:20" x14ac:dyDescent="0.15">
      <c r="A77" s="9"/>
      <c r="B77" s="10"/>
      <c r="C77" s="11" t="s">
        <v>515</v>
      </c>
      <c r="D77" s="11" t="s">
        <v>515</v>
      </c>
      <c r="E77" s="11" t="s">
        <v>515</v>
      </c>
      <c r="F77" s="12" t="s">
        <v>515</v>
      </c>
      <c r="H77" s="9">
        <v>3300</v>
      </c>
      <c r="I77" s="10" t="s">
        <v>206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207</v>
      </c>
      <c r="Q77" s="11">
        <v>351</v>
      </c>
      <c r="R77" s="11">
        <v>882</v>
      </c>
      <c r="S77" s="11">
        <v>445</v>
      </c>
      <c r="T77" s="12">
        <v>437</v>
      </c>
    </row>
    <row r="78" spans="1:20" x14ac:dyDescent="0.15">
      <c r="A78" s="9"/>
      <c r="B78" s="10"/>
      <c r="C78" s="11" t="s">
        <v>515</v>
      </c>
      <c r="D78" s="11" t="s">
        <v>515</v>
      </c>
      <c r="E78" s="11" t="s">
        <v>515</v>
      </c>
      <c r="F78" s="12" t="s">
        <v>515</v>
      </c>
      <c r="H78" s="9">
        <v>3301</v>
      </c>
      <c r="I78" s="10" t="s">
        <v>208</v>
      </c>
      <c r="J78" s="11">
        <v>74</v>
      </c>
      <c r="K78" s="11">
        <v>163</v>
      </c>
      <c r="L78" s="11">
        <v>86</v>
      </c>
      <c r="M78" s="12">
        <v>77</v>
      </c>
      <c r="O78" s="9">
        <v>10803</v>
      </c>
      <c r="P78" s="10" t="s">
        <v>209</v>
      </c>
      <c r="Q78" s="11">
        <v>663</v>
      </c>
      <c r="R78" s="11">
        <v>1550</v>
      </c>
      <c r="S78" s="11">
        <v>771</v>
      </c>
      <c r="T78" s="12">
        <v>779</v>
      </c>
    </row>
    <row r="79" spans="1:20" x14ac:dyDescent="0.15">
      <c r="A79" s="9"/>
      <c r="B79" s="10"/>
      <c r="C79" s="11" t="s">
        <v>515</v>
      </c>
      <c r="D79" s="11" t="s">
        <v>515</v>
      </c>
      <c r="E79" s="11" t="s">
        <v>515</v>
      </c>
      <c r="F79" s="12" t="s">
        <v>515</v>
      </c>
      <c r="H79" s="9">
        <v>3302</v>
      </c>
      <c r="I79" s="10" t="s">
        <v>210</v>
      </c>
      <c r="J79" s="11">
        <v>358</v>
      </c>
      <c r="K79" s="11">
        <v>807</v>
      </c>
      <c r="L79" s="11">
        <v>416</v>
      </c>
      <c r="M79" s="12">
        <v>391</v>
      </c>
      <c r="O79" s="9">
        <v>10804</v>
      </c>
      <c r="P79" s="10" t="s">
        <v>211</v>
      </c>
      <c r="Q79" s="11">
        <v>649</v>
      </c>
      <c r="R79" s="11">
        <v>1550</v>
      </c>
      <c r="S79" s="11">
        <v>781</v>
      </c>
      <c r="T79" s="12">
        <v>769</v>
      </c>
    </row>
    <row r="80" spans="1:20" x14ac:dyDescent="0.15">
      <c r="A80" s="9"/>
      <c r="B80" s="10"/>
      <c r="C80" s="11" t="s">
        <v>515</v>
      </c>
      <c r="D80" s="11" t="s">
        <v>515</v>
      </c>
      <c r="E80" s="11" t="s">
        <v>515</v>
      </c>
      <c r="F80" s="12" t="s">
        <v>515</v>
      </c>
      <c r="H80" s="9">
        <v>3400</v>
      </c>
      <c r="I80" s="10" t="s">
        <v>212</v>
      </c>
      <c r="J80" s="11">
        <v>463</v>
      </c>
      <c r="K80" s="11">
        <v>970</v>
      </c>
      <c r="L80" s="11">
        <v>485</v>
      </c>
      <c r="M80" s="12">
        <v>485</v>
      </c>
      <c r="O80" s="9">
        <v>10805</v>
      </c>
      <c r="P80" s="10" t="s">
        <v>213</v>
      </c>
      <c r="Q80" s="11">
        <v>546</v>
      </c>
      <c r="R80" s="11">
        <v>1351</v>
      </c>
      <c r="S80" s="11">
        <v>673</v>
      </c>
      <c r="T80" s="12">
        <v>678</v>
      </c>
    </row>
    <row r="81" spans="1:20" x14ac:dyDescent="0.15">
      <c r="A81" s="9"/>
      <c r="B81" s="10"/>
      <c r="C81" s="11" t="s">
        <v>515</v>
      </c>
      <c r="D81" s="11" t="s">
        <v>515</v>
      </c>
      <c r="E81" s="11" t="s">
        <v>515</v>
      </c>
      <c r="F81" s="12" t="s">
        <v>515</v>
      </c>
      <c r="H81" s="9">
        <v>3500</v>
      </c>
      <c r="I81" s="10" t="s">
        <v>214</v>
      </c>
      <c r="J81" s="11">
        <v>1151</v>
      </c>
      <c r="K81" s="11">
        <v>2550</v>
      </c>
      <c r="L81" s="11">
        <v>1348</v>
      </c>
      <c r="M81" s="12">
        <v>1202</v>
      </c>
      <c r="O81" s="9"/>
      <c r="P81" s="10"/>
      <c r="Q81" s="11" t="s">
        <v>515</v>
      </c>
      <c r="R81" s="11" t="s">
        <v>515</v>
      </c>
      <c r="S81" s="11" t="s">
        <v>515</v>
      </c>
      <c r="T81" s="12" t="s">
        <v>515</v>
      </c>
    </row>
    <row r="82" spans="1:20" x14ac:dyDescent="0.15">
      <c r="A82" s="9"/>
      <c r="B82" s="10"/>
      <c r="C82" s="11" t="s">
        <v>515</v>
      </c>
      <c r="D82" s="11" t="s">
        <v>515</v>
      </c>
      <c r="E82" s="11" t="s">
        <v>515</v>
      </c>
      <c r="F82" s="12" t="s">
        <v>515</v>
      </c>
      <c r="H82" s="9">
        <v>3600</v>
      </c>
      <c r="I82" s="10" t="s">
        <v>215</v>
      </c>
      <c r="J82" s="11">
        <v>2383</v>
      </c>
      <c r="K82" s="11">
        <v>5614</v>
      </c>
      <c r="L82" s="11">
        <v>2663</v>
      </c>
      <c r="M82" s="12">
        <v>2951</v>
      </c>
      <c r="O82" s="9"/>
      <c r="P82" s="10"/>
      <c r="Q82" s="11" t="s">
        <v>515</v>
      </c>
      <c r="R82" s="11" t="s">
        <v>515</v>
      </c>
      <c r="S82" s="11" t="s">
        <v>515</v>
      </c>
      <c r="T82" s="12" t="s">
        <v>515</v>
      </c>
    </row>
    <row r="83" spans="1:20" x14ac:dyDescent="0.15">
      <c r="A83" s="9"/>
      <c r="B83" s="10"/>
      <c r="C83" s="11" t="s">
        <v>515</v>
      </c>
      <c r="D83" s="11" t="s">
        <v>515</v>
      </c>
      <c r="E83" s="11" t="s">
        <v>515</v>
      </c>
      <c r="F83" s="12" t="s">
        <v>515</v>
      </c>
      <c r="H83" s="9">
        <v>3700</v>
      </c>
      <c r="I83" s="10" t="s">
        <v>216</v>
      </c>
      <c r="J83" s="11">
        <v>1116</v>
      </c>
      <c r="K83" s="11">
        <v>2555</v>
      </c>
      <c r="L83" s="11">
        <v>1317</v>
      </c>
      <c r="M83" s="12">
        <v>1238</v>
      </c>
      <c r="O83" s="9"/>
      <c r="P83" s="10"/>
      <c r="Q83" s="11" t="s">
        <v>515</v>
      </c>
      <c r="R83" s="11" t="s">
        <v>515</v>
      </c>
      <c r="S83" s="11" t="s">
        <v>515</v>
      </c>
      <c r="T83" s="12" t="s">
        <v>515</v>
      </c>
    </row>
    <row r="84" spans="1:20" x14ac:dyDescent="0.15">
      <c r="A84" s="9"/>
      <c r="B84" s="10"/>
      <c r="C84" s="11" t="s">
        <v>515</v>
      </c>
      <c r="D84" s="11" t="s">
        <v>515</v>
      </c>
      <c r="E84" s="11" t="s">
        <v>515</v>
      </c>
      <c r="F84" s="12" t="s">
        <v>515</v>
      </c>
      <c r="H84" s="9">
        <v>3800</v>
      </c>
      <c r="I84" s="10" t="s">
        <v>217</v>
      </c>
      <c r="J84" s="11">
        <v>486</v>
      </c>
      <c r="K84" s="11">
        <v>1178</v>
      </c>
      <c r="L84" s="11">
        <v>569</v>
      </c>
      <c r="M84" s="12">
        <v>609</v>
      </c>
      <c r="O84" s="9"/>
      <c r="P84" s="10"/>
      <c r="Q84" s="11" t="s">
        <v>515</v>
      </c>
      <c r="R84" s="11" t="s">
        <v>515</v>
      </c>
      <c r="S84" s="11" t="s">
        <v>515</v>
      </c>
      <c r="T84" s="12" t="s">
        <v>515</v>
      </c>
    </row>
    <row r="85" spans="1:20" x14ac:dyDescent="0.15">
      <c r="A85" s="9"/>
      <c r="B85" s="10"/>
      <c r="C85" s="11" t="s">
        <v>515</v>
      </c>
      <c r="D85" s="11" t="s">
        <v>515</v>
      </c>
      <c r="E85" s="11" t="s">
        <v>515</v>
      </c>
      <c r="F85" s="12" t="s">
        <v>515</v>
      </c>
      <c r="H85" s="9">
        <v>3900</v>
      </c>
      <c r="I85" s="10" t="s">
        <v>218</v>
      </c>
      <c r="J85" s="11">
        <v>1976</v>
      </c>
      <c r="K85" s="11">
        <v>4471</v>
      </c>
      <c r="L85" s="11">
        <v>2300</v>
      </c>
      <c r="M85" s="12">
        <v>2171</v>
      </c>
      <c r="O85" s="9"/>
      <c r="P85" s="10"/>
      <c r="Q85" s="11" t="s">
        <v>515</v>
      </c>
      <c r="R85" s="11" t="s">
        <v>515</v>
      </c>
      <c r="S85" s="11" t="s">
        <v>515</v>
      </c>
      <c r="T85" s="12" t="s">
        <v>515</v>
      </c>
    </row>
    <row r="86" spans="1:20" x14ac:dyDescent="0.15">
      <c r="A86" s="9"/>
      <c r="B86" s="10"/>
      <c r="C86" s="11" t="s">
        <v>515</v>
      </c>
      <c r="D86" s="11" t="s">
        <v>515</v>
      </c>
      <c r="E86" s="11" t="s">
        <v>515</v>
      </c>
      <c r="F86" s="12" t="s">
        <v>515</v>
      </c>
      <c r="H86" s="9">
        <v>4201</v>
      </c>
      <c r="I86" s="10" t="s">
        <v>219</v>
      </c>
      <c r="J86" s="11">
        <v>505</v>
      </c>
      <c r="K86" s="11">
        <v>978</v>
      </c>
      <c r="L86" s="11">
        <v>514</v>
      </c>
      <c r="M86" s="12">
        <v>464</v>
      </c>
      <c r="O86" s="9"/>
      <c r="P86" s="10"/>
      <c r="Q86" s="11" t="s">
        <v>515</v>
      </c>
      <c r="R86" s="11" t="s">
        <v>515</v>
      </c>
      <c r="S86" s="11" t="s">
        <v>515</v>
      </c>
      <c r="T86" s="12" t="s">
        <v>515</v>
      </c>
    </row>
    <row r="87" spans="1:20" x14ac:dyDescent="0.15">
      <c r="A87" s="9"/>
      <c r="B87" s="10"/>
      <c r="C87" s="11" t="s">
        <v>515</v>
      </c>
      <c r="D87" s="11" t="s">
        <v>515</v>
      </c>
      <c r="E87" s="11" t="s">
        <v>515</v>
      </c>
      <c r="F87" s="12" t="s">
        <v>515</v>
      </c>
      <c r="H87" s="9">
        <v>4202</v>
      </c>
      <c r="I87" s="10" t="s">
        <v>220</v>
      </c>
      <c r="J87" s="11">
        <v>342</v>
      </c>
      <c r="K87" s="11">
        <v>746</v>
      </c>
      <c r="L87" s="11">
        <v>355</v>
      </c>
      <c r="M87" s="12">
        <v>391</v>
      </c>
      <c r="O87" s="9"/>
      <c r="P87" s="10"/>
      <c r="Q87" s="11" t="s">
        <v>515</v>
      </c>
      <c r="R87" s="11" t="s">
        <v>515</v>
      </c>
      <c r="S87" s="11" t="s">
        <v>515</v>
      </c>
      <c r="T87" s="12" t="s">
        <v>515</v>
      </c>
    </row>
    <row r="88" spans="1:20" x14ac:dyDescent="0.15">
      <c r="A88" s="9"/>
      <c r="B88" s="10"/>
      <c r="C88" s="11" t="s">
        <v>515</v>
      </c>
      <c r="D88" s="11" t="s">
        <v>515</v>
      </c>
      <c r="E88" s="11" t="s">
        <v>515</v>
      </c>
      <c r="F88" s="12" t="s">
        <v>515</v>
      </c>
      <c r="H88" s="9">
        <v>4203</v>
      </c>
      <c r="I88" s="10" t="s">
        <v>221</v>
      </c>
      <c r="J88" s="11">
        <v>320</v>
      </c>
      <c r="K88" s="11">
        <v>687</v>
      </c>
      <c r="L88" s="11">
        <v>318</v>
      </c>
      <c r="M88" s="12">
        <v>369</v>
      </c>
      <c r="O88" s="9"/>
      <c r="P88" s="10"/>
      <c r="Q88" s="11" t="s">
        <v>515</v>
      </c>
      <c r="R88" s="11" t="s">
        <v>515</v>
      </c>
      <c r="S88" s="11" t="s">
        <v>515</v>
      </c>
      <c r="T88" s="12" t="s">
        <v>515</v>
      </c>
    </row>
    <row r="89" spans="1:20" x14ac:dyDescent="0.15">
      <c r="A89" s="9"/>
      <c r="B89" s="10"/>
      <c r="C89" s="11" t="s">
        <v>515</v>
      </c>
      <c r="D89" s="11" t="s">
        <v>515</v>
      </c>
      <c r="E89" s="11" t="s">
        <v>515</v>
      </c>
      <c r="F89" s="12" t="s">
        <v>515</v>
      </c>
      <c r="H89" s="9">
        <v>4204</v>
      </c>
      <c r="I89" s="10" t="s">
        <v>222</v>
      </c>
      <c r="J89" s="11">
        <v>356</v>
      </c>
      <c r="K89" s="11">
        <v>757</v>
      </c>
      <c r="L89" s="11">
        <v>356</v>
      </c>
      <c r="M89" s="12">
        <v>401</v>
      </c>
      <c r="O89" s="9"/>
      <c r="P89" s="10"/>
      <c r="Q89" s="11" t="s">
        <v>515</v>
      </c>
      <c r="R89" s="11" t="s">
        <v>515</v>
      </c>
      <c r="S89" s="11" t="s">
        <v>515</v>
      </c>
      <c r="T89" s="12" t="s">
        <v>515</v>
      </c>
    </row>
    <row r="90" spans="1:20" x14ac:dyDescent="0.15">
      <c r="A90" s="9"/>
      <c r="B90" s="10"/>
      <c r="C90" s="11" t="s">
        <v>515</v>
      </c>
      <c r="D90" s="11" t="s">
        <v>515</v>
      </c>
      <c r="E90" s="11" t="s">
        <v>515</v>
      </c>
      <c r="F90" s="12" t="s">
        <v>515</v>
      </c>
      <c r="H90" s="9">
        <v>4205</v>
      </c>
      <c r="I90" s="10" t="s">
        <v>223</v>
      </c>
      <c r="J90" s="11">
        <v>238</v>
      </c>
      <c r="K90" s="11">
        <v>588</v>
      </c>
      <c r="L90" s="11">
        <v>293</v>
      </c>
      <c r="M90" s="12">
        <v>295</v>
      </c>
      <c r="O90" s="9"/>
      <c r="P90" s="37"/>
      <c r="Q90" s="11" t="s">
        <v>515</v>
      </c>
      <c r="R90" s="11" t="s">
        <v>515</v>
      </c>
      <c r="S90" s="11" t="s">
        <v>515</v>
      </c>
      <c r="T90" s="12" t="s">
        <v>515</v>
      </c>
    </row>
    <row r="91" spans="1:20" x14ac:dyDescent="0.15">
      <c r="A91" s="9"/>
      <c r="B91" s="10"/>
      <c r="C91" s="11" t="s">
        <v>515</v>
      </c>
      <c r="D91" s="11" t="s">
        <v>515</v>
      </c>
      <c r="E91" s="11" t="s">
        <v>515</v>
      </c>
      <c r="F91" s="12" t="s">
        <v>515</v>
      </c>
      <c r="H91" s="9">
        <v>4206</v>
      </c>
      <c r="I91" s="10" t="s">
        <v>224</v>
      </c>
      <c r="J91" s="11">
        <v>296</v>
      </c>
      <c r="K91" s="11">
        <v>688</v>
      </c>
      <c r="L91" s="11">
        <v>344</v>
      </c>
      <c r="M91" s="12">
        <v>344</v>
      </c>
      <c r="O91" s="9"/>
      <c r="P91" s="37"/>
      <c r="Q91" s="11" t="s">
        <v>515</v>
      </c>
      <c r="R91" s="11" t="s">
        <v>515</v>
      </c>
      <c r="S91" s="11" t="s">
        <v>515</v>
      </c>
      <c r="T91" s="12" t="s">
        <v>515</v>
      </c>
    </row>
    <row r="92" spans="1:20" x14ac:dyDescent="0.15">
      <c r="A92" s="9"/>
      <c r="B92" s="10"/>
      <c r="C92" s="11" t="s">
        <v>515</v>
      </c>
      <c r="D92" s="11" t="s">
        <v>515</v>
      </c>
      <c r="E92" s="11" t="s">
        <v>515</v>
      </c>
      <c r="F92" s="12" t="s">
        <v>515</v>
      </c>
      <c r="H92" s="9">
        <v>4207</v>
      </c>
      <c r="I92" s="10" t="s">
        <v>225</v>
      </c>
      <c r="J92" s="11">
        <v>78</v>
      </c>
      <c r="K92" s="11">
        <v>184</v>
      </c>
      <c r="L92" s="11">
        <v>87</v>
      </c>
      <c r="M92" s="12">
        <v>97</v>
      </c>
      <c r="O92" s="9"/>
      <c r="P92" s="10"/>
      <c r="Q92" s="11" t="s">
        <v>515</v>
      </c>
      <c r="R92" s="11" t="s">
        <v>515</v>
      </c>
      <c r="S92" s="11" t="s">
        <v>515</v>
      </c>
      <c r="T92" s="12" t="s">
        <v>515</v>
      </c>
    </row>
    <row r="93" spans="1:20" x14ac:dyDescent="0.15">
      <c r="A93" s="9"/>
      <c r="B93" s="10"/>
      <c r="C93" s="11" t="s">
        <v>515</v>
      </c>
      <c r="D93" s="11" t="s">
        <v>515</v>
      </c>
      <c r="E93" s="11" t="s">
        <v>515</v>
      </c>
      <c r="F93" s="12" t="s">
        <v>515</v>
      </c>
      <c r="H93" s="9"/>
      <c r="I93" s="10"/>
      <c r="J93" s="11" t="s">
        <v>515</v>
      </c>
      <c r="K93" s="11" t="s">
        <v>515</v>
      </c>
      <c r="L93" s="11" t="s">
        <v>515</v>
      </c>
      <c r="M93" s="12" t="s">
        <v>515</v>
      </c>
      <c r="O93" s="9"/>
      <c r="P93" s="10"/>
      <c r="Q93" s="11" t="s">
        <v>515</v>
      </c>
      <c r="R93" s="11" t="s">
        <v>515</v>
      </c>
      <c r="S93" s="11" t="s">
        <v>515</v>
      </c>
      <c r="T93" s="12" t="s">
        <v>515</v>
      </c>
    </row>
    <row r="94" spans="1:20" x14ac:dyDescent="0.15">
      <c r="A94" s="9"/>
      <c r="B94" s="10"/>
      <c r="C94" s="11" t="s">
        <v>515</v>
      </c>
      <c r="D94" s="11" t="s">
        <v>515</v>
      </c>
      <c r="E94" s="11" t="s">
        <v>515</v>
      </c>
      <c r="F94" s="12" t="s">
        <v>515</v>
      </c>
      <c r="H94" s="9"/>
      <c r="I94" s="10"/>
      <c r="J94" s="11" t="s">
        <v>515</v>
      </c>
      <c r="K94" s="11" t="s">
        <v>515</v>
      </c>
      <c r="L94" s="11" t="s">
        <v>515</v>
      </c>
      <c r="M94" s="12" t="s">
        <v>515</v>
      </c>
      <c r="O94" s="9"/>
      <c r="P94" s="10"/>
      <c r="Q94" s="11" t="s">
        <v>515</v>
      </c>
      <c r="R94" s="11" t="s">
        <v>515</v>
      </c>
      <c r="S94" s="11" t="s">
        <v>515</v>
      </c>
      <c r="T94" s="12" t="s">
        <v>515</v>
      </c>
    </row>
    <row r="95" spans="1:20" x14ac:dyDescent="0.15">
      <c r="A95" s="9"/>
      <c r="B95" s="10"/>
      <c r="C95" s="11" t="s">
        <v>515</v>
      </c>
      <c r="D95" s="11" t="s">
        <v>515</v>
      </c>
      <c r="E95" s="11" t="s">
        <v>515</v>
      </c>
      <c r="F95" s="12" t="s">
        <v>515</v>
      </c>
      <c r="H95" s="9"/>
      <c r="I95" s="10"/>
      <c r="J95" s="11" t="s">
        <v>515</v>
      </c>
      <c r="K95" s="11" t="s">
        <v>515</v>
      </c>
      <c r="L95" s="11" t="s">
        <v>515</v>
      </c>
      <c r="M95" s="12" t="s">
        <v>515</v>
      </c>
      <c r="O95" s="9"/>
      <c r="P95" s="10"/>
      <c r="Q95" s="11" t="s">
        <v>515</v>
      </c>
      <c r="R95" s="11" t="s">
        <v>515</v>
      </c>
      <c r="S95" s="11" t="s">
        <v>515</v>
      </c>
      <c r="T95" s="12" t="s">
        <v>515</v>
      </c>
    </row>
    <row r="96" spans="1:20" x14ac:dyDescent="0.15">
      <c r="A96" s="9"/>
      <c r="B96" s="10"/>
      <c r="C96" s="11" t="s">
        <v>515</v>
      </c>
      <c r="D96" s="11" t="s">
        <v>515</v>
      </c>
      <c r="E96" s="11" t="s">
        <v>515</v>
      </c>
      <c r="F96" s="12" t="s">
        <v>515</v>
      </c>
      <c r="H96" s="9"/>
      <c r="I96" s="10"/>
      <c r="J96" s="11" t="s">
        <v>515</v>
      </c>
      <c r="K96" s="11" t="s">
        <v>515</v>
      </c>
      <c r="L96" s="11" t="s">
        <v>515</v>
      </c>
      <c r="M96" s="12" t="s">
        <v>515</v>
      </c>
      <c r="O96" s="9"/>
      <c r="P96" s="10"/>
      <c r="Q96" s="11" t="s">
        <v>515</v>
      </c>
      <c r="R96" s="11" t="s">
        <v>515</v>
      </c>
      <c r="S96" s="11" t="s">
        <v>515</v>
      </c>
      <c r="T96" s="12" t="s">
        <v>515</v>
      </c>
    </row>
    <row r="97" spans="1:20" x14ac:dyDescent="0.15">
      <c r="A97" s="13"/>
      <c r="B97" s="14"/>
      <c r="C97" s="11" t="s">
        <v>515</v>
      </c>
      <c r="D97" s="11" t="s">
        <v>515</v>
      </c>
      <c r="E97" s="11" t="s">
        <v>515</v>
      </c>
      <c r="F97" s="12" t="s">
        <v>515</v>
      </c>
      <c r="H97" s="13"/>
      <c r="I97" s="14"/>
      <c r="J97" s="11" t="s">
        <v>515</v>
      </c>
      <c r="K97" s="11" t="s">
        <v>515</v>
      </c>
      <c r="L97" s="11" t="s">
        <v>515</v>
      </c>
      <c r="M97" s="12" t="s">
        <v>515</v>
      </c>
      <c r="O97" s="13"/>
      <c r="P97" s="14"/>
      <c r="Q97" s="11" t="s">
        <v>515</v>
      </c>
      <c r="R97" s="11" t="s">
        <v>515</v>
      </c>
      <c r="S97" s="11" t="s">
        <v>515</v>
      </c>
      <c r="T97" s="12" t="s">
        <v>515</v>
      </c>
    </row>
    <row r="98" spans="1:20" ht="13.5" customHeight="1" x14ac:dyDescent="0.15">
      <c r="A98" s="55">
        <v>1</v>
      </c>
      <c r="B98" s="55" t="s">
        <v>226</v>
      </c>
      <c r="C98" s="19">
        <v>13953</v>
      </c>
      <c r="D98" s="19">
        <v>30009</v>
      </c>
      <c r="E98" s="19">
        <v>15652</v>
      </c>
      <c r="F98" s="20">
        <v>14357</v>
      </c>
      <c r="H98" s="55">
        <v>2</v>
      </c>
      <c r="I98" s="55" t="s">
        <v>227</v>
      </c>
      <c r="J98" s="19">
        <v>24484</v>
      </c>
      <c r="K98" s="19">
        <v>52752</v>
      </c>
      <c r="L98" s="19">
        <v>27057</v>
      </c>
      <c r="M98" s="20">
        <v>25695</v>
      </c>
      <c r="O98" s="55">
        <v>4</v>
      </c>
      <c r="P98" s="55" t="s">
        <v>228</v>
      </c>
      <c r="Q98" s="19">
        <v>6144</v>
      </c>
      <c r="R98" s="19">
        <v>14977</v>
      </c>
      <c r="S98" s="19">
        <v>7525</v>
      </c>
      <c r="T98" s="20">
        <v>7452</v>
      </c>
    </row>
    <row r="99" spans="1:20" ht="14.25" x14ac:dyDescent="0.15">
      <c r="A99" s="56">
        <v>42156</v>
      </c>
      <c r="B99" s="56"/>
      <c r="C99" s="56"/>
      <c r="D99" s="56"/>
      <c r="E99" s="56"/>
      <c r="F99" s="56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67</v>
      </c>
      <c r="D101" s="11">
        <v>166</v>
      </c>
      <c r="E101" s="11">
        <v>77</v>
      </c>
      <c r="F101" s="12">
        <v>89</v>
      </c>
      <c r="H101" s="9">
        <v>4001</v>
      </c>
      <c r="I101" s="10" t="s">
        <v>231</v>
      </c>
      <c r="J101" s="11">
        <v>407</v>
      </c>
      <c r="K101" s="11">
        <v>1149</v>
      </c>
      <c r="L101" s="11">
        <v>578</v>
      </c>
      <c r="M101" s="12">
        <v>571</v>
      </c>
      <c r="O101" s="9">
        <v>13400</v>
      </c>
      <c r="P101" s="10" t="s">
        <v>232</v>
      </c>
      <c r="Q101" s="11">
        <v>21</v>
      </c>
      <c r="R101" s="11">
        <v>42</v>
      </c>
      <c r="S101" s="11">
        <v>23</v>
      </c>
      <c r="T101" s="12">
        <v>19</v>
      </c>
    </row>
    <row r="102" spans="1:20" x14ac:dyDescent="0.15">
      <c r="A102" s="9">
        <v>11000</v>
      </c>
      <c r="B102" s="10" t="s">
        <v>233</v>
      </c>
      <c r="C102" s="11">
        <v>985</v>
      </c>
      <c r="D102" s="11">
        <v>2201</v>
      </c>
      <c r="E102" s="11">
        <v>1133</v>
      </c>
      <c r="F102" s="12">
        <v>1068</v>
      </c>
      <c r="H102" s="9">
        <v>4002</v>
      </c>
      <c r="I102" s="10" t="s">
        <v>234</v>
      </c>
      <c r="J102" s="11">
        <v>630</v>
      </c>
      <c r="K102" s="11">
        <v>1195</v>
      </c>
      <c r="L102" s="11">
        <v>592</v>
      </c>
      <c r="M102" s="12">
        <v>603</v>
      </c>
      <c r="O102" s="9">
        <v>13500</v>
      </c>
      <c r="P102" s="10" t="s">
        <v>235</v>
      </c>
      <c r="Q102" s="11">
        <v>1175</v>
      </c>
      <c r="R102" s="11">
        <v>2755</v>
      </c>
      <c r="S102" s="11">
        <v>1439</v>
      </c>
      <c r="T102" s="12">
        <v>1316</v>
      </c>
    </row>
    <row r="103" spans="1:20" x14ac:dyDescent="0.15">
      <c r="A103" s="9">
        <v>11051</v>
      </c>
      <c r="B103" s="10" t="s">
        <v>236</v>
      </c>
      <c r="C103" s="11">
        <v>195</v>
      </c>
      <c r="D103" s="11">
        <v>513</v>
      </c>
      <c r="E103" s="11">
        <v>254</v>
      </c>
      <c r="F103" s="12">
        <v>259</v>
      </c>
      <c r="H103" s="9">
        <v>4003</v>
      </c>
      <c r="I103" s="10" t="s">
        <v>237</v>
      </c>
      <c r="J103" s="11">
        <v>1017</v>
      </c>
      <c r="K103" s="11">
        <v>2516</v>
      </c>
      <c r="L103" s="11">
        <v>1336</v>
      </c>
      <c r="M103" s="12">
        <v>1180</v>
      </c>
      <c r="O103" s="9">
        <v>13600</v>
      </c>
      <c r="P103" s="10" t="s">
        <v>238</v>
      </c>
      <c r="Q103" s="11">
        <v>783</v>
      </c>
      <c r="R103" s="11">
        <v>1867</v>
      </c>
      <c r="S103" s="11">
        <v>943</v>
      </c>
      <c r="T103" s="12">
        <v>924</v>
      </c>
    </row>
    <row r="104" spans="1:20" x14ac:dyDescent="0.15">
      <c r="A104" s="9">
        <v>11052</v>
      </c>
      <c r="B104" s="10" t="s">
        <v>239</v>
      </c>
      <c r="C104" s="11">
        <v>116</v>
      </c>
      <c r="D104" s="11">
        <v>287</v>
      </c>
      <c r="E104" s="11">
        <v>152</v>
      </c>
      <c r="F104" s="12">
        <v>135</v>
      </c>
      <c r="H104" s="9">
        <v>4004</v>
      </c>
      <c r="I104" s="10" t="s">
        <v>240</v>
      </c>
      <c r="J104" s="11">
        <v>894</v>
      </c>
      <c r="K104" s="11">
        <v>2196</v>
      </c>
      <c r="L104" s="11">
        <v>1193</v>
      </c>
      <c r="M104" s="12">
        <v>1003</v>
      </c>
      <c r="O104" s="9">
        <v>13700</v>
      </c>
      <c r="P104" s="10" t="s">
        <v>241</v>
      </c>
      <c r="Q104" s="11">
        <v>1333</v>
      </c>
      <c r="R104" s="11">
        <v>3075</v>
      </c>
      <c r="S104" s="11">
        <v>1537</v>
      </c>
      <c r="T104" s="12">
        <v>1538</v>
      </c>
    </row>
    <row r="105" spans="1:20" x14ac:dyDescent="0.15">
      <c r="A105" s="9">
        <v>11053</v>
      </c>
      <c r="B105" s="10" t="s">
        <v>242</v>
      </c>
      <c r="C105" s="11">
        <v>239</v>
      </c>
      <c r="D105" s="11">
        <v>668</v>
      </c>
      <c r="E105" s="11">
        <v>344</v>
      </c>
      <c r="F105" s="12">
        <v>324</v>
      </c>
      <c r="H105" s="9">
        <v>4005</v>
      </c>
      <c r="I105" s="10" t="s">
        <v>243</v>
      </c>
      <c r="J105" s="11">
        <v>279</v>
      </c>
      <c r="K105" s="11">
        <v>567</v>
      </c>
      <c r="L105" s="11">
        <v>306</v>
      </c>
      <c r="M105" s="12">
        <v>261</v>
      </c>
      <c r="O105" s="9">
        <v>13800</v>
      </c>
      <c r="P105" s="10" t="s">
        <v>244</v>
      </c>
      <c r="Q105" s="11">
        <v>64</v>
      </c>
      <c r="R105" s="11">
        <v>147</v>
      </c>
      <c r="S105" s="11">
        <v>78</v>
      </c>
      <c r="T105" s="12">
        <v>69</v>
      </c>
    </row>
    <row r="106" spans="1:20" x14ac:dyDescent="0.15">
      <c r="A106" s="9">
        <v>11100</v>
      </c>
      <c r="B106" s="10" t="s">
        <v>245</v>
      </c>
      <c r="C106" s="11">
        <v>157</v>
      </c>
      <c r="D106" s="11">
        <v>400</v>
      </c>
      <c r="E106" s="11">
        <v>186</v>
      </c>
      <c r="F106" s="12">
        <v>214</v>
      </c>
      <c r="H106" s="9">
        <v>4101</v>
      </c>
      <c r="I106" s="10" t="s">
        <v>246</v>
      </c>
      <c r="J106" s="11">
        <v>363</v>
      </c>
      <c r="K106" s="11">
        <v>968</v>
      </c>
      <c r="L106" s="11">
        <v>472</v>
      </c>
      <c r="M106" s="12">
        <v>496</v>
      </c>
      <c r="O106" s="9">
        <v>13900</v>
      </c>
      <c r="P106" s="10" t="s">
        <v>247</v>
      </c>
      <c r="Q106" s="11">
        <v>431</v>
      </c>
      <c r="R106" s="11">
        <v>1016</v>
      </c>
      <c r="S106" s="11">
        <v>507</v>
      </c>
      <c r="T106" s="12">
        <v>509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290</v>
      </c>
      <c r="E107" s="11">
        <v>148</v>
      </c>
      <c r="F107" s="12">
        <v>142</v>
      </c>
      <c r="H107" s="9">
        <v>4102</v>
      </c>
      <c r="I107" s="10" t="s">
        <v>249</v>
      </c>
      <c r="J107" s="11">
        <v>389</v>
      </c>
      <c r="K107" s="11">
        <v>1162</v>
      </c>
      <c r="L107" s="11">
        <v>575</v>
      </c>
      <c r="M107" s="12">
        <v>587</v>
      </c>
      <c r="O107" s="9">
        <v>14000</v>
      </c>
      <c r="P107" s="10" t="s">
        <v>250</v>
      </c>
      <c r="Q107" s="11">
        <v>102</v>
      </c>
      <c r="R107" s="11">
        <v>251</v>
      </c>
      <c r="S107" s="11">
        <v>126</v>
      </c>
      <c r="T107" s="12">
        <v>125</v>
      </c>
    </row>
    <row r="108" spans="1:20" x14ac:dyDescent="0.15">
      <c r="A108" s="9">
        <v>11300</v>
      </c>
      <c r="B108" s="10" t="s">
        <v>251</v>
      </c>
      <c r="C108" s="11">
        <v>87</v>
      </c>
      <c r="D108" s="11">
        <v>212</v>
      </c>
      <c r="E108" s="11">
        <v>109</v>
      </c>
      <c r="F108" s="12">
        <v>103</v>
      </c>
      <c r="H108" s="9">
        <v>4103</v>
      </c>
      <c r="I108" s="10" t="s">
        <v>252</v>
      </c>
      <c r="J108" s="11">
        <v>624</v>
      </c>
      <c r="K108" s="11">
        <v>1183</v>
      </c>
      <c r="L108" s="11">
        <v>722</v>
      </c>
      <c r="M108" s="12">
        <v>461</v>
      </c>
      <c r="O108" s="9">
        <v>14100</v>
      </c>
      <c r="P108" s="10" t="s">
        <v>253</v>
      </c>
      <c r="Q108" s="11">
        <v>227</v>
      </c>
      <c r="R108" s="11">
        <v>563</v>
      </c>
      <c r="S108" s="11">
        <v>294</v>
      </c>
      <c r="T108" s="12">
        <v>269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148</v>
      </c>
      <c r="E109" s="11">
        <v>78</v>
      </c>
      <c r="F109" s="12">
        <v>70</v>
      </c>
      <c r="H109" s="9">
        <v>4104</v>
      </c>
      <c r="I109" s="10" t="s">
        <v>255</v>
      </c>
      <c r="J109" s="11">
        <v>329</v>
      </c>
      <c r="K109" s="11">
        <v>787</v>
      </c>
      <c r="L109" s="11">
        <v>372</v>
      </c>
      <c r="M109" s="12">
        <v>415</v>
      </c>
      <c r="O109" s="9">
        <v>14200</v>
      </c>
      <c r="P109" s="10" t="s">
        <v>256</v>
      </c>
      <c r="Q109" s="11">
        <v>790</v>
      </c>
      <c r="R109" s="11">
        <v>1851</v>
      </c>
      <c r="S109" s="11">
        <v>951</v>
      </c>
      <c r="T109" s="12">
        <v>900</v>
      </c>
    </row>
    <row r="110" spans="1:20" x14ac:dyDescent="0.15">
      <c r="A110" s="9">
        <v>11500</v>
      </c>
      <c r="B110" s="10" t="s">
        <v>257</v>
      </c>
      <c r="C110" s="11">
        <v>1602</v>
      </c>
      <c r="D110" s="11">
        <v>3573</v>
      </c>
      <c r="E110" s="11">
        <v>1740</v>
      </c>
      <c r="F110" s="12">
        <v>1833</v>
      </c>
      <c r="H110" s="9">
        <v>4105</v>
      </c>
      <c r="I110" s="10" t="s">
        <v>258</v>
      </c>
      <c r="J110" s="11">
        <v>147</v>
      </c>
      <c r="K110" s="11">
        <v>326</v>
      </c>
      <c r="L110" s="11">
        <v>157</v>
      </c>
      <c r="M110" s="12">
        <v>169</v>
      </c>
      <c r="O110" s="9">
        <v>14300</v>
      </c>
      <c r="P110" s="10" t="s">
        <v>259</v>
      </c>
      <c r="Q110" s="11">
        <v>341</v>
      </c>
      <c r="R110" s="11">
        <v>856</v>
      </c>
      <c r="S110" s="11">
        <v>443</v>
      </c>
      <c r="T110" s="12">
        <v>413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 t="s">
        <v>515</v>
      </c>
      <c r="K111" s="11" t="s">
        <v>515</v>
      </c>
      <c r="L111" s="11" t="s">
        <v>515</v>
      </c>
      <c r="M111" s="12" t="s">
        <v>515</v>
      </c>
      <c r="O111" s="9">
        <v>14400</v>
      </c>
      <c r="P111" s="10" t="s">
        <v>261</v>
      </c>
      <c r="Q111" s="11">
        <v>82</v>
      </c>
      <c r="R111" s="11">
        <v>193</v>
      </c>
      <c r="S111" s="11">
        <v>102</v>
      </c>
      <c r="T111" s="12">
        <v>91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 t="s">
        <v>515</v>
      </c>
      <c r="K112" s="11" t="s">
        <v>515</v>
      </c>
      <c r="L112" s="11" t="s">
        <v>515</v>
      </c>
      <c r="M112" s="12" t="s">
        <v>515</v>
      </c>
      <c r="O112" s="9">
        <v>14500</v>
      </c>
      <c r="P112" s="10" t="s">
        <v>263</v>
      </c>
      <c r="Q112" s="11">
        <v>195</v>
      </c>
      <c r="R112" s="11">
        <v>479</v>
      </c>
      <c r="S112" s="11">
        <v>226</v>
      </c>
      <c r="T112" s="12">
        <v>253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119</v>
      </c>
      <c r="E113" s="11">
        <v>56</v>
      </c>
      <c r="F113" s="12">
        <v>63</v>
      </c>
      <c r="H113" s="9"/>
      <c r="I113" s="10"/>
      <c r="J113" s="11" t="s">
        <v>515</v>
      </c>
      <c r="K113" s="11" t="s">
        <v>515</v>
      </c>
      <c r="L113" s="11" t="s">
        <v>515</v>
      </c>
      <c r="M113" s="12" t="s">
        <v>515</v>
      </c>
      <c r="O113" s="9">
        <v>14600</v>
      </c>
      <c r="P113" s="10" t="s">
        <v>265</v>
      </c>
      <c r="Q113" s="11">
        <v>910</v>
      </c>
      <c r="R113" s="11">
        <v>1980</v>
      </c>
      <c r="S113" s="11">
        <v>997</v>
      </c>
      <c r="T113" s="12">
        <v>983</v>
      </c>
    </row>
    <row r="114" spans="1:20" x14ac:dyDescent="0.15">
      <c r="A114" s="9">
        <v>11900</v>
      </c>
      <c r="B114" s="10" t="s">
        <v>266</v>
      </c>
      <c r="C114" s="11">
        <v>118</v>
      </c>
      <c r="D114" s="11">
        <v>304</v>
      </c>
      <c r="E114" s="11">
        <v>143</v>
      </c>
      <c r="F114" s="12">
        <v>161</v>
      </c>
      <c r="H114" s="9"/>
      <c r="I114" s="10"/>
      <c r="J114" s="11" t="s">
        <v>515</v>
      </c>
      <c r="K114" s="11" t="s">
        <v>515</v>
      </c>
      <c r="L114" s="11" t="s">
        <v>515</v>
      </c>
      <c r="M114" s="12" t="s">
        <v>515</v>
      </c>
      <c r="O114" s="9">
        <v>14700</v>
      </c>
      <c r="P114" s="10" t="s">
        <v>267</v>
      </c>
      <c r="Q114" s="11">
        <v>748</v>
      </c>
      <c r="R114" s="11">
        <v>1701</v>
      </c>
      <c r="S114" s="11">
        <v>853</v>
      </c>
      <c r="T114" s="12">
        <v>848</v>
      </c>
    </row>
    <row r="115" spans="1:20" x14ac:dyDescent="0.15">
      <c r="A115" s="9">
        <v>12000</v>
      </c>
      <c r="B115" s="10" t="s">
        <v>268</v>
      </c>
      <c r="C115" s="11">
        <v>166</v>
      </c>
      <c r="D115" s="11">
        <v>431</v>
      </c>
      <c r="E115" s="11">
        <v>220</v>
      </c>
      <c r="F115" s="12">
        <v>211</v>
      </c>
      <c r="H115" s="9"/>
      <c r="I115" s="10"/>
      <c r="J115" s="11" t="s">
        <v>515</v>
      </c>
      <c r="K115" s="11" t="s">
        <v>515</v>
      </c>
      <c r="L115" s="11" t="s">
        <v>515</v>
      </c>
      <c r="M115" s="12" t="s">
        <v>515</v>
      </c>
      <c r="O115" s="9">
        <v>14800</v>
      </c>
      <c r="P115" s="10" t="s">
        <v>269</v>
      </c>
      <c r="Q115" s="11">
        <v>38</v>
      </c>
      <c r="R115" s="11">
        <v>90</v>
      </c>
      <c r="S115" s="11">
        <v>47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65</v>
      </c>
      <c r="D116" s="11">
        <v>184</v>
      </c>
      <c r="E116" s="11">
        <v>94</v>
      </c>
      <c r="F116" s="12">
        <v>90</v>
      </c>
      <c r="H116" s="9"/>
      <c r="I116" s="10"/>
      <c r="J116" s="11" t="s">
        <v>515</v>
      </c>
      <c r="K116" s="11" t="s">
        <v>515</v>
      </c>
      <c r="L116" s="11" t="s">
        <v>515</v>
      </c>
      <c r="M116" s="12" t="s">
        <v>515</v>
      </c>
      <c r="O116" s="9">
        <v>14900</v>
      </c>
      <c r="P116" s="10" t="s">
        <v>271</v>
      </c>
      <c r="Q116" s="11">
        <v>14</v>
      </c>
      <c r="R116" s="11">
        <v>34</v>
      </c>
      <c r="S116" s="11">
        <v>21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30</v>
      </c>
      <c r="D117" s="11">
        <v>77</v>
      </c>
      <c r="E117" s="11">
        <v>37</v>
      </c>
      <c r="F117" s="12">
        <v>40</v>
      </c>
      <c r="H117" s="9"/>
      <c r="I117" s="10"/>
      <c r="J117" s="11" t="s">
        <v>515</v>
      </c>
      <c r="K117" s="11" t="s">
        <v>515</v>
      </c>
      <c r="L117" s="11" t="s">
        <v>515</v>
      </c>
      <c r="M117" s="12" t="s">
        <v>515</v>
      </c>
      <c r="O117" s="9">
        <v>15000</v>
      </c>
      <c r="P117" s="10" t="s">
        <v>273</v>
      </c>
      <c r="Q117" s="11">
        <v>44</v>
      </c>
      <c r="R117" s="11">
        <v>90</v>
      </c>
      <c r="S117" s="11">
        <v>49</v>
      </c>
      <c r="T117" s="12">
        <v>41</v>
      </c>
    </row>
    <row r="118" spans="1:20" x14ac:dyDescent="0.15">
      <c r="A118" s="9">
        <v>12300</v>
      </c>
      <c r="B118" s="10" t="s">
        <v>274</v>
      </c>
      <c r="C118" s="11">
        <v>684</v>
      </c>
      <c r="D118" s="11">
        <v>1622</v>
      </c>
      <c r="E118" s="11">
        <v>828</v>
      </c>
      <c r="F118" s="12">
        <v>794</v>
      </c>
      <c r="H118" s="9"/>
      <c r="I118" s="10"/>
      <c r="J118" s="11" t="s">
        <v>515</v>
      </c>
      <c r="K118" s="11" t="s">
        <v>515</v>
      </c>
      <c r="L118" s="11" t="s">
        <v>515</v>
      </c>
      <c r="M118" s="12" t="s">
        <v>515</v>
      </c>
      <c r="O118" s="9">
        <v>15100</v>
      </c>
      <c r="P118" s="10" t="s">
        <v>275</v>
      </c>
      <c r="Q118" s="11">
        <v>65</v>
      </c>
      <c r="R118" s="11">
        <v>184</v>
      </c>
      <c r="S118" s="11">
        <v>94</v>
      </c>
      <c r="T118" s="12">
        <v>90</v>
      </c>
    </row>
    <row r="119" spans="1:20" x14ac:dyDescent="0.15">
      <c r="A119" s="9">
        <v>12400</v>
      </c>
      <c r="B119" s="10" t="s">
        <v>276</v>
      </c>
      <c r="C119" s="11">
        <v>238</v>
      </c>
      <c r="D119" s="11">
        <v>478</v>
      </c>
      <c r="E119" s="11">
        <v>273</v>
      </c>
      <c r="F119" s="12">
        <v>205</v>
      </c>
      <c r="H119" s="9"/>
      <c r="I119" s="10"/>
      <c r="J119" s="11" t="s">
        <v>515</v>
      </c>
      <c r="K119" s="11" t="s">
        <v>515</v>
      </c>
      <c r="L119" s="11" t="s">
        <v>515</v>
      </c>
      <c r="M119" s="12" t="s">
        <v>515</v>
      </c>
      <c r="O119" s="9">
        <v>15200</v>
      </c>
      <c r="P119" s="10" t="s">
        <v>277</v>
      </c>
      <c r="Q119" s="11">
        <v>353</v>
      </c>
      <c r="R119" s="11">
        <v>832</v>
      </c>
      <c r="S119" s="11">
        <v>425</v>
      </c>
      <c r="T119" s="12">
        <v>407</v>
      </c>
    </row>
    <row r="120" spans="1:20" x14ac:dyDescent="0.15">
      <c r="A120" s="9">
        <v>12500</v>
      </c>
      <c r="B120" s="10" t="s">
        <v>278</v>
      </c>
      <c r="C120" s="11">
        <v>43</v>
      </c>
      <c r="D120" s="11">
        <v>93</v>
      </c>
      <c r="E120" s="11">
        <v>44</v>
      </c>
      <c r="F120" s="12">
        <v>49</v>
      </c>
      <c r="H120" s="9"/>
      <c r="I120" s="10"/>
      <c r="J120" s="11" t="s">
        <v>515</v>
      </c>
      <c r="K120" s="11" t="s">
        <v>515</v>
      </c>
      <c r="L120" s="11" t="s">
        <v>515</v>
      </c>
      <c r="M120" s="12" t="s">
        <v>515</v>
      </c>
      <c r="O120" s="9">
        <v>15300</v>
      </c>
      <c r="P120" s="10" t="s">
        <v>279</v>
      </c>
      <c r="Q120" s="11">
        <v>99</v>
      </c>
      <c r="R120" s="11">
        <v>239</v>
      </c>
      <c r="S120" s="11">
        <v>117</v>
      </c>
      <c r="T120" s="12">
        <v>122</v>
      </c>
    </row>
    <row r="121" spans="1:20" x14ac:dyDescent="0.15">
      <c r="A121" s="9">
        <v>12600</v>
      </c>
      <c r="B121" s="10" t="s">
        <v>280</v>
      </c>
      <c r="C121" s="11">
        <v>37</v>
      </c>
      <c r="D121" s="11">
        <v>98</v>
      </c>
      <c r="E121" s="11">
        <v>50</v>
      </c>
      <c r="F121" s="12">
        <v>48</v>
      </c>
      <c r="H121" s="9"/>
      <c r="I121" s="10"/>
      <c r="J121" s="11" t="s">
        <v>515</v>
      </c>
      <c r="K121" s="11" t="s">
        <v>515</v>
      </c>
      <c r="L121" s="11" t="s">
        <v>515</v>
      </c>
      <c r="M121" s="12" t="s">
        <v>515</v>
      </c>
      <c r="O121" s="9">
        <v>15400</v>
      </c>
      <c r="P121" s="10" t="s">
        <v>281</v>
      </c>
      <c r="Q121" s="11">
        <v>145</v>
      </c>
      <c r="R121" s="11">
        <v>347</v>
      </c>
      <c r="S121" s="11">
        <v>166</v>
      </c>
      <c r="T121" s="12">
        <v>181</v>
      </c>
    </row>
    <row r="122" spans="1:20" x14ac:dyDescent="0.15">
      <c r="A122" s="9">
        <v>12700</v>
      </c>
      <c r="B122" s="10" t="s">
        <v>282</v>
      </c>
      <c r="C122" s="11">
        <v>200</v>
      </c>
      <c r="D122" s="11">
        <v>360</v>
      </c>
      <c r="E122" s="11">
        <v>150</v>
      </c>
      <c r="F122" s="12">
        <v>210</v>
      </c>
      <c r="H122" s="9"/>
      <c r="I122" s="10"/>
      <c r="J122" s="11" t="s">
        <v>515</v>
      </c>
      <c r="K122" s="11" t="s">
        <v>515</v>
      </c>
      <c r="L122" s="11" t="s">
        <v>515</v>
      </c>
      <c r="M122" s="12" t="s">
        <v>515</v>
      </c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132</v>
      </c>
      <c r="E123" s="11">
        <v>62</v>
      </c>
      <c r="F123" s="12">
        <v>70</v>
      </c>
      <c r="H123" s="9"/>
      <c r="I123" s="10"/>
      <c r="J123" s="11" t="s">
        <v>515</v>
      </c>
      <c r="K123" s="11" t="s">
        <v>515</v>
      </c>
      <c r="L123" s="11" t="s">
        <v>515</v>
      </c>
      <c r="M123" s="12" t="s">
        <v>515</v>
      </c>
      <c r="O123" s="9">
        <v>15600</v>
      </c>
      <c r="P123" s="10" t="s">
        <v>285</v>
      </c>
      <c r="Q123" s="11">
        <v>78</v>
      </c>
      <c r="R123" s="11">
        <v>218</v>
      </c>
      <c r="S123" s="11">
        <v>99</v>
      </c>
      <c r="T123" s="12">
        <v>119</v>
      </c>
    </row>
    <row r="124" spans="1:20" x14ac:dyDescent="0.15">
      <c r="A124" s="9">
        <v>12900</v>
      </c>
      <c r="B124" s="10" t="s">
        <v>286</v>
      </c>
      <c r="C124" s="11">
        <v>92</v>
      </c>
      <c r="D124" s="11">
        <v>210</v>
      </c>
      <c r="E124" s="11">
        <v>115</v>
      </c>
      <c r="F124" s="12">
        <v>95</v>
      </c>
      <c r="H124" s="9"/>
      <c r="I124" s="10"/>
      <c r="J124" s="11" t="s">
        <v>515</v>
      </c>
      <c r="K124" s="11" t="s">
        <v>515</v>
      </c>
      <c r="L124" s="11" t="s">
        <v>515</v>
      </c>
      <c r="M124" s="12" t="s">
        <v>515</v>
      </c>
      <c r="O124" s="9">
        <v>15700</v>
      </c>
      <c r="P124" s="10" t="s">
        <v>287</v>
      </c>
      <c r="Q124" s="11">
        <v>19</v>
      </c>
      <c r="R124" s="11">
        <v>47</v>
      </c>
      <c r="S124" s="11">
        <v>24</v>
      </c>
      <c r="T124" s="12">
        <v>23</v>
      </c>
    </row>
    <row r="125" spans="1:20" x14ac:dyDescent="0.15">
      <c r="A125" s="9">
        <v>13000</v>
      </c>
      <c r="B125" s="10" t="s">
        <v>288</v>
      </c>
      <c r="C125" s="11">
        <v>292</v>
      </c>
      <c r="D125" s="11">
        <v>675</v>
      </c>
      <c r="E125" s="11">
        <v>339</v>
      </c>
      <c r="F125" s="12">
        <v>336</v>
      </c>
      <c r="H125" s="9"/>
      <c r="I125" s="10"/>
      <c r="J125" s="11" t="s">
        <v>515</v>
      </c>
      <c r="K125" s="11" t="s">
        <v>515</v>
      </c>
      <c r="L125" s="11" t="s">
        <v>515</v>
      </c>
      <c r="M125" s="12" t="s">
        <v>515</v>
      </c>
      <c r="O125" s="9">
        <v>15800</v>
      </c>
      <c r="P125" s="10" t="s">
        <v>289</v>
      </c>
      <c r="Q125" s="11">
        <v>36</v>
      </c>
      <c r="R125" s="11">
        <v>105</v>
      </c>
      <c r="S125" s="11">
        <v>51</v>
      </c>
      <c r="T125" s="12">
        <v>54</v>
      </c>
    </row>
    <row r="126" spans="1:20" x14ac:dyDescent="0.15">
      <c r="A126" s="9">
        <v>13100</v>
      </c>
      <c r="B126" s="10" t="s">
        <v>290</v>
      </c>
      <c r="C126" s="11">
        <v>179</v>
      </c>
      <c r="D126" s="11">
        <v>324</v>
      </c>
      <c r="E126" s="11">
        <v>150</v>
      </c>
      <c r="F126" s="12">
        <v>174</v>
      </c>
      <c r="H126" s="9"/>
      <c r="I126" s="10"/>
      <c r="J126" s="11" t="s">
        <v>515</v>
      </c>
      <c r="K126" s="11" t="s">
        <v>515</v>
      </c>
      <c r="L126" s="11" t="s">
        <v>515</v>
      </c>
      <c r="M126" s="12" t="s">
        <v>515</v>
      </c>
      <c r="O126" s="9">
        <v>15900</v>
      </c>
      <c r="P126" s="10" t="s">
        <v>291</v>
      </c>
      <c r="Q126" s="11">
        <v>24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">
        <v>515</v>
      </c>
      <c r="K127" s="11" t="s">
        <v>515</v>
      </c>
      <c r="L127" s="11" t="s">
        <v>515</v>
      </c>
      <c r="M127" s="12" t="s">
        <v>515</v>
      </c>
      <c r="O127" s="9">
        <v>16000</v>
      </c>
      <c r="P127" s="10" t="s">
        <v>293</v>
      </c>
      <c r="Q127" s="11">
        <v>55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 t="s">
        <v>515</v>
      </c>
      <c r="D128" s="11" t="s">
        <v>515</v>
      </c>
      <c r="E128" s="11" t="s">
        <v>515</v>
      </c>
      <c r="F128" s="12" t="s">
        <v>515</v>
      </c>
      <c r="H128" s="9"/>
      <c r="I128" s="10"/>
      <c r="J128" s="11" t="s">
        <v>515</v>
      </c>
      <c r="K128" s="11" t="s">
        <v>515</v>
      </c>
      <c r="L128" s="11" t="s">
        <v>515</v>
      </c>
      <c r="M128" s="12" t="s">
        <v>515</v>
      </c>
      <c r="O128" s="9">
        <v>16100</v>
      </c>
      <c r="P128" s="10" t="s">
        <v>294</v>
      </c>
      <c r="Q128" s="11">
        <v>24</v>
      </c>
      <c r="R128" s="11">
        <v>69</v>
      </c>
      <c r="S128" s="11">
        <v>32</v>
      </c>
      <c r="T128" s="12">
        <v>37</v>
      </c>
    </row>
    <row r="129" spans="1:20" x14ac:dyDescent="0.15">
      <c r="A129" s="9"/>
      <c r="B129" s="10"/>
      <c r="C129" s="11" t="s">
        <v>515</v>
      </c>
      <c r="D129" s="11" t="s">
        <v>515</v>
      </c>
      <c r="E129" s="11" t="s">
        <v>515</v>
      </c>
      <c r="F129" s="12" t="s">
        <v>515</v>
      </c>
      <c r="H129" s="9"/>
      <c r="I129" s="10"/>
      <c r="J129" s="11" t="s">
        <v>515</v>
      </c>
      <c r="K129" s="11" t="s">
        <v>515</v>
      </c>
      <c r="L129" s="11" t="s">
        <v>515</v>
      </c>
      <c r="M129" s="12" t="s">
        <v>515</v>
      </c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 t="s">
        <v>515</v>
      </c>
      <c r="D130" s="11" t="s">
        <v>515</v>
      </c>
      <c r="E130" s="11" t="s">
        <v>515</v>
      </c>
      <c r="F130" s="12" t="s">
        <v>515</v>
      </c>
      <c r="H130" s="9"/>
      <c r="I130" s="10"/>
      <c r="J130" s="11" t="s">
        <v>515</v>
      </c>
      <c r="K130" s="11" t="s">
        <v>515</v>
      </c>
      <c r="L130" s="11" t="s">
        <v>515</v>
      </c>
      <c r="M130" s="12" t="s">
        <v>515</v>
      </c>
      <c r="O130" s="9">
        <v>16300</v>
      </c>
      <c r="P130" s="10" t="s">
        <v>296</v>
      </c>
      <c r="Q130" s="11">
        <v>449</v>
      </c>
      <c r="R130" s="11">
        <v>1097</v>
      </c>
      <c r="S130" s="11">
        <v>556</v>
      </c>
      <c r="T130" s="12">
        <v>541</v>
      </c>
    </row>
    <row r="131" spans="1:20" x14ac:dyDescent="0.15">
      <c r="A131" s="9"/>
      <c r="B131" s="10"/>
      <c r="C131" s="11" t="s">
        <v>515</v>
      </c>
      <c r="D131" s="11" t="s">
        <v>515</v>
      </c>
      <c r="E131" s="11" t="s">
        <v>515</v>
      </c>
      <c r="F131" s="12" t="s">
        <v>515</v>
      </c>
      <c r="H131" s="9"/>
      <c r="I131" s="10"/>
      <c r="J131" s="11" t="s">
        <v>515</v>
      </c>
      <c r="K131" s="11" t="s">
        <v>515</v>
      </c>
      <c r="L131" s="11" t="s">
        <v>515</v>
      </c>
      <c r="M131" s="12" t="s">
        <v>515</v>
      </c>
      <c r="O131" s="9">
        <v>16400</v>
      </c>
      <c r="P131" s="10" t="s">
        <v>297</v>
      </c>
      <c r="Q131" s="11">
        <v>128</v>
      </c>
      <c r="R131" s="11">
        <v>296</v>
      </c>
      <c r="S131" s="11">
        <v>154</v>
      </c>
      <c r="T131" s="12">
        <v>142</v>
      </c>
    </row>
    <row r="132" spans="1:20" x14ac:dyDescent="0.15">
      <c r="A132" s="9"/>
      <c r="B132" s="10"/>
      <c r="C132" s="11" t="s">
        <v>515</v>
      </c>
      <c r="D132" s="11" t="s">
        <v>515</v>
      </c>
      <c r="E132" s="11" t="s">
        <v>515</v>
      </c>
      <c r="F132" s="12" t="s">
        <v>515</v>
      </c>
      <c r="H132" s="9"/>
      <c r="I132" s="10"/>
      <c r="J132" s="11" t="s">
        <v>515</v>
      </c>
      <c r="K132" s="11" t="s">
        <v>515</v>
      </c>
      <c r="L132" s="11" t="s">
        <v>515</v>
      </c>
      <c r="M132" s="12" t="s">
        <v>515</v>
      </c>
      <c r="O132" s="9">
        <v>16500</v>
      </c>
      <c r="P132" s="10" t="s">
        <v>298</v>
      </c>
      <c r="Q132" s="11">
        <v>187</v>
      </c>
      <c r="R132" s="11">
        <v>451</v>
      </c>
      <c r="S132" s="11">
        <v>212</v>
      </c>
      <c r="T132" s="12">
        <v>239</v>
      </c>
    </row>
    <row r="133" spans="1:20" x14ac:dyDescent="0.15">
      <c r="A133" s="9"/>
      <c r="B133" s="10"/>
      <c r="C133" s="11" t="s">
        <v>515</v>
      </c>
      <c r="D133" s="11" t="s">
        <v>515</v>
      </c>
      <c r="E133" s="11" t="s">
        <v>515</v>
      </c>
      <c r="F133" s="12" t="s">
        <v>515</v>
      </c>
      <c r="H133" s="9"/>
      <c r="I133" s="10"/>
      <c r="J133" s="11" t="s">
        <v>515</v>
      </c>
      <c r="K133" s="11" t="s">
        <v>515</v>
      </c>
      <c r="L133" s="11" t="s">
        <v>515</v>
      </c>
      <c r="M133" s="12" t="s">
        <v>515</v>
      </c>
      <c r="O133" s="9">
        <v>16600</v>
      </c>
      <c r="P133" s="10" t="s">
        <v>299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 t="s">
        <v>515</v>
      </c>
      <c r="D134" s="11" t="s">
        <v>515</v>
      </c>
      <c r="E134" s="11" t="s">
        <v>515</v>
      </c>
      <c r="F134" s="12" t="s">
        <v>515</v>
      </c>
      <c r="H134" s="9"/>
      <c r="I134" s="10"/>
      <c r="J134" s="11" t="s">
        <v>515</v>
      </c>
      <c r="K134" s="11" t="s">
        <v>515</v>
      </c>
      <c r="L134" s="11" t="s">
        <v>515</v>
      </c>
      <c r="M134" s="12" t="s">
        <v>515</v>
      </c>
      <c r="O134" s="9">
        <v>16700</v>
      </c>
      <c r="P134" s="10" t="s">
        <v>300</v>
      </c>
      <c r="Q134" s="11">
        <v>127</v>
      </c>
      <c r="R134" s="11">
        <v>310</v>
      </c>
      <c r="S134" s="11">
        <v>148</v>
      </c>
      <c r="T134" s="12">
        <v>162</v>
      </c>
    </row>
    <row r="135" spans="1:20" x14ac:dyDescent="0.15">
      <c r="A135" s="9"/>
      <c r="B135" s="10"/>
      <c r="C135" s="11" t="s">
        <v>515</v>
      </c>
      <c r="D135" s="11" t="s">
        <v>515</v>
      </c>
      <c r="E135" s="11" t="s">
        <v>515</v>
      </c>
      <c r="F135" s="12" t="s">
        <v>515</v>
      </c>
      <c r="H135" s="9"/>
      <c r="I135" s="10"/>
      <c r="J135" s="11" t="s">
        <v>515</v>
      </c>
      <c r="K135" s="11" t="s">
        <v>515</v>
      </c>
      <c r="L135" s="11" t="s">
        <v>515</v>
      </c>
      <c r="M135" s="12" t="s">
        <v>515</v>
      </c>
      <c r="O135" s="9">
        <v>16800</v>
      </c>
      <c r="P135" s="10" t="s">
        <v>301</v>
      </c>
      <c r="Q135" s="11">
        <v>549</v>
      </c>
      <c r="R135" s="11">
        <v>1199</v>
      </c>
      <c r="S135" s="11">
        <v>564</v>
      </c>
      <c r="T135" s="12">
        <v>635</v>
      </c>
    </row>
    <row r="136" spans="1:20" x14ac:dyDescent="0.15">
      <c r="A136" s="9"/>
      <c r="B136" s="10"/>
      <c r="C136" s="11" t="s">
        <v>515</v>
      </c>
      <c r="D136" s="11" t="s">
        <v>515</v>
      </c>
      <c r="E136" s="11" t="s">
        <v>515</v>
      </c>
      <c r="F136" s="12" t="s">
        <v>515</v>
      </c>
      <c r="H136" s="9"/>
      <c r="I136" s="10"/>
      <c r="J136" s="11" t="s">
        <v>515</v>
      </c>
      <c r="K136" s="11" t="s">
        <v>515</v>
      </c>
      <c r="L136" s="11" t="s">
        <v>515</v>
      </c>
      <c r="M136" s="12" t="s">
        <v>515</v>
      </c>
      <c r="O136" s="9">
        <v>16900</v>
      </c>
      <c r="P136" s="10" t="s">
        <v>302</v>
      </c>
      <c r="Q136" s="11">
        <v>188</v>
      </c>
      <c r="R136" s="11">
        <v>466</v>
      </c>
      <c r="S136" s="11">
        <v>235</v>
      </c>
      <c r="T136" s="12">
        <v>231</v>
      </c>
    </row>
    <row r="137" spans="1:20" x14ac:dyDescent="0.15">
      <c r="A137" s="9"/>
      <c r="B137" s="10"/>
      <c r="C137" s="11" t="s">
        <v>515</v>
      </c>
      <c r="D137" s="11" t="s">
        <v>515</v>
      </c>
      <c r="E137" s="11" t="s">
        <v>515</v>
      </c>
      <c r="F137" s="12" t="s">
        <v>515</v>
      </c>
      <c r="H137" s="9"/>
      <c r="I137" s="10"/>
      <c r="J137" s="11" t="s">
        <v>515</v>
      </c>
      <c r="K137" s="11" t="s">
        <v>515</v>
      </c>
      <c r="L137" s="11" t="s">
        <v>515</v>
      </c>
      <c r="M137" s="12" t="s">
        <v>515</v>
      </c>
      <c r="O137" s="9">
        <v>17000</v>
      </c>
      <c r="P137" s="10" t="s">
        <v>303</v>
      </c>
      <c r="Q137" s="11">
        <v>91</v>
      </c>
      <c r="R137" s="11">
        <v>210</v>
      </c>
      <c r="S137" s="11">
        <v>113</v>
      </c>
      <c r="T137" s="12">
        <v>97</v>
      </c>
    </row>
    <row r="138" spans="1:20" x14ac:dyDescent="0.15">
      <c r="A138" s="9"/>
      <c r="B138" s="10"/>
      <c r="C138" s="11" t="s">
        <v>515</v>
      </c>
      <c r="D138" s="11" t="s">
        <v>515</v>
      </c>
      <c r="E138" s="11" t="s">
        <v>515</v>
      </c>
      <c r="F138" s="12" t="s">
        <v>515</v>
      </c>
      <c r="H138" s="9"/>
      <c r="I138" s="10"/>
      <c r="J138" s="11" t="s">
        <v>515</v>
      </c>
      <c r="K138" s="11" t="s">
        <v>515</v>
      </c>
      <c r="L138" s="11" t="s">
        <v>515</v>
      </c>
      <c r="M138" s="12" t="s">
        <v>515</v>
      </c>
      <c r="O138" s="9">
        <v>17100</v>
      </c>
      <c r="P138" s="10" t="s">
        <v>304</v>
      </c>
      <c r="Q138" s="11">
        <v>198</v>
      </c>
      <c r="R138" s="11">
        <v>474</v>
      </c>
      <c r="S138" s="11">
        <v>244</v>
      </c>
      <c r="T138" s="12">
        <v>230</v>
      </c>
    </row>
    <row r="139" spans="1:20" x14ac:dyDescent="0.15">
      <c r="A139" s="9"/>
      <c r="B139" s="10"/>
      <c r="C139" s="11" t="s">
        <v>515</v>
      </c>
      <c r="D139" s="11" t="s">
        <v>515</v>
      </c>
      <c r="E139" s="11" t="s">
        <v>515</v>
      </c>
      <c r="F139" s="12" t="s">
        <v>515</v>
      </c>
      <c r="H139" s="9"/>
      <c r="I139" s="10"/>
      <c r="J139" s="11" t="s">
        <v>515</v>
      </c>
      <c r="K139" s="11" t="s">
        <v>515</v>
      </c>
      <c r="L139" s="11" t="s">
        <v>515</v>
      </c>
      <c r="M139" s="12" t="s">
        <v>515</v>
      </c>
      <c r="O139" s="9">
        <v>17200</v>
      </c>
      <c r="P139" s="10" t="s">
        <v>305</v>
      </c>
      <c r="Q139" s="11">
        <v>147</v>
      </c>
      <c r="R139" s="11">
        <v>303</v>
      </c>
      <c r="S139" s="11">
        <v>164</v>
      </c>
      <c r="T139" s="12">
        <v>139</v>
      </c>
    </row>
    <row r="140" spans="1:20" x14ac:dyDescent="0.15">
      <c r="A140" s="9"/>
      <c r="B140" s="10"/>
      <c r="C140" s="11" t="s">
        <v>515</v>
      </c>
      <c r="D140" s="11" t="s">
        <v>515</v>
      </c>
      <c r="E140" s="11" t="s">
        <v>515</v>
      </c>
      <c r="F140" s="12" t="s">
        <v>515</v>
      </c>
      <c r="H140" s="9"/>
      <c r="I140" s="10"/>
      <c r="J140" s="11" t="s">
        <v>515</v>
      </c>
      <c r="K140" s="11" t="s">
        <v>515</v>
      </c>
      <c r="L140" s="11" t="s">
        <v>515</v>
      </c>
      <c r="M140" s="12" t="s">
        <v>515</v>
      </c>
      <c r="O140" s="9">
        <v>17300</v>
      </c>
      <c r="P140" s="10" t="s">
        <v>306</v>
      </c>
      <c r="Q140" s="11">
        <v>37</v>
      </c>
      <c r="R140" s="11">
        <v>86</v>
      </c>
      <c r="S140" s="11">
        <v>39</v>
      </c>
      <c r="T140" s="12">
        <v>47</v>
      </c>
    </row>
    <row r="141" spans="1:20" x14ac:dyDescent="0.15">
      <c r="A141" s="9"/>
      <c r="B141" s="10"/>
      <c r="C141" s="11" t="s">
        <v>515</v>
      </c>
      <c r="D141" s="11" t="s">
        <v>515</v>
      </c>
      <c r="E141" s="11" t="s">
        <v>515</v>
      </c>
      <c r="F141" s="12" t="s">
        <v>515</v>
      </c>
      <c r="H141" s="9"/>
      <c r="I141" s="10"/>
      <c r="J141" s="11" t="s">
        <v>515</v>
      </c>
      <c r="K141" s="11" t="s">
        <v>515</v>
      </c>
      <c r="L141" s="11" t="s">
        <v>515</v>
      </c>
      <c r="M141" s="12" t="s">
        <v>515</v>
      </c>
      <c r="O141" s="9"/>
      <c r="P141" s="10"/>
      <c r="Q141" s="11" t="s">
        <v>515</v>
      </c>
      <c r="R141" s="11" t="s">
        <v>515</v>
      </c>
      <c r="S141" s="11" t="s">
        <v>515</v>
      </c>
      <c r="T141" s="12" t="s">
        <v>515</v>
      </c>
    </row>
    <row r="142" spans="1:20" x14ac:dyDescent="0.15">
      <c r="A142" s="9"/>
      <c r="B142" s="10"/>
      <c r="C142" s="11" t="s">
        <v>515</v>
      </c>
      <c r="D142" s="11" t="s">
        <v>515</v>
      </c>
      <c r="E142" s="11" t="s">
        <v>515</v>
      </c>
      <c r="F142" s="12" t="s">
        <v>515</v>
      </c>
      <c r="H142" s="9"/>
      <c r="I142" s="10"/>
      <c r="J142" s="11" t="s">
        <v>515</v>
      </c>
      <c r="K142" s="11" t="s">
        <v>515</v>
      </c>
      <c r="L142" s="11" t="s">
        <v>515</v>
      </c>
      <c r="M142" s="12" t="s">
        <v>515</v>
      </c>
      <c r="O142" s="9"/>
      <c r="P142" s="10"/>
      <c r="Q142" s="11" t="s">
        <v>515</v>
      </c>
      <c r="R142" s="11" t="s">
        <v>515</v>
      </c>
      <c r="S142" s="11" t="s">
        <v>515</v>
      </c>
      <c r="T142" s="12" t="s">
        <v>515</v>
      </c>
    </row>
    <row r="143" spans="1:20" x14ac:dyDescent="0.15">
      <c r="A143" s="9"/>
      <c r="B143" s="10"/>
      <c r="C143" s="11" t="s">
        <v>515</v>
      </c>
      <c r="D143" s="11" t="s">
        <v>515</v>
      </c>
      <c r="E143" s="11" t="s">
        <v>515</v>
      </c>
      <c r="F143" s="12" t="s">
        <v>515</v>
      </c>
      <c r="H143" s="9"/>
      <c r="I143" s="10"/>
      <c r="J143" s="11" t="s">
        <v>515</v>
      </c>
      <c r="K143" s="11" t="s">
        <v>515</v>
      </c>
      <c r="L143" s="11" t="s">
        <v>515</v>
      </c>
      <c r="M143" s="12" t="s">
        <v>515</v>
      </c>
      <c r="O143" s="9"/>
      <c r="P143" s="10"/>
      <c r="Q143" s="11" t="s">
        <v>515</v>
      </c>
      <c r="R143" s="11" t="s">
        <v>515</v>
      </c>
      <c r="S143" s="11" t="s">
        <v>515</v>
      </c>
      <c r="T143" s="12" t="s">
        <v>515</v>
      </c>
    </row>
    <row r="144" spans="1:20" x14ac:dyDescent="0.15">
      <c r="A144" s="9"/>
      <c r="B144" s="10"/>
      <c r="C144" s="11" t="s">
        <v>515</v>
      </c>
      <c r="D144" s="11" t="s">
        <v>515</v>
      </c>
      <c r="E144" s="11" t="s">
        <v>515</v>
      </c>
      <c r="F144" s="12" t="s">
        <v>515</v>
      </c>
      <c r="H144" s="9"/>
      <c r="I144" s="10"/>
      <c r="J144" s="11" t="s">
        <v>515</v>
      </c>
      <c r="K144" s="11" t="s">
        <v>515</v>
      </c>
      <c r="L144" s="11" t="s">
        <v>515</v>
      </c>
      <c r="M144" s="12" t="s">
        <v>515</v>
      </c>
      <c r="O144" s="9"/>
      <c r="P144" s="10"/>
      <c r="Q144" s="11" t="s">
        <v>515</v>
      </c>
      <c r="R144" s="11" t="s">
        <v>515</v>
      </c>
      <c r="S144" s="11" t="s">
        <v>515</v>
      </c>
      <c r="T144" s="12" t="s">
        <v>515</v>
      </c>
    </row>
    <row r="145" spans="1:20" x14ac:dyDescent="0.15">
      <c r="A145" s="9"/>
      <c r="B145" s="10"/>
      <c r="C145" s="11" t="s">
        <v>515</v>
      </c>
      <c r="D145" s="11" t="s">
        <v>515</v>
      </c>
      <c r="E145" s="11" t="s">
        <v>515</v>
      </c>
      <c r="F145" s="12" t="s">
        <v>515</v>
      </c>
      <c r="H145" s="9"/>
      <c r="I145" s="10"/>
      <c r="J145" s="11" t="s">
        <v>515</v>
      </c>
      <c r="K145" s="11" t="s">
        <v>515</v>
      </c>
      <c r="L145" s="11" t="s">
        <v>515</v>
      </c>
      <c r="M145" s="12" t="s">
        <v>515</v>
      </c>
      <c r="O145" s="9"/>
      <c r="P145" s="10"/>
      <c r="Q145" s="11" t="s">
        <v>515</v>
      </c>
      <c r="R145" s="11" t="s">
        <v>515</v>
      </c>
      <c r="S145" s="11" t="s">
        <v>515</v>
      </c>
      <c r="T145" s="12" t="s">
        <v>515</v>
      </c>
    </row>
    <row r="146" spans="1:20" x14ac:dyDescent="0.15">
      <c r="A146" s="13"/>
      <c r="B146" s="14"/>
      <c r="C146" s="11" t="s">
        <v>515</v>
      </c>
      <c r="D146" s="11" t="s">
        <v>515</v>
      </c>
      <c r="E146" s="11" t="s">
        <v>515</v>
      </c>
      <c r="F146" s="12" t="s">
        <v>515</v>
      </c>
      <c r="H146" s="13"/>
      <c r="I146" s="14"/>
      <c r="J146" s="11" t="s">
        <v>515</v>
      </c>
      <c r="K146" s="11" t="s">
        <v>515</v>
      </c>
      <c r="L146" s="11" t="s">
        <v>515</v>
      </c>
      <c r="M146" s="12" t="s">
        <v>515</v>
      </c>
      <c r="O146" s="13"/>
      <c r="P146" s="14"/>
      <c r="Q146" s="11" t="s">
        <v>515</v>
      </c>
      <c r="R146" s="11" t="s">
        <v>515</v>
      </c>
      <c r="S146" s="11" t="s">
        <v>515</v>
      </c>
      <c r="T146" s="12" t="s">
        <v>515</v>
      </c>
    </row>
    <row r="147" spans="1:20" ht="13.5" customHeight="1" x14ac:dyDescent="0.15">
      <c r="A147" s="55">
        <v>5</v>
      </c>
      <c r="B147" s="55" t="s">
        <v>307</v>
      </c>
      <c r="C147" s="19">
        <v>5959</v>
      </c>
      <c r="D147" s="19">
        <v>13794</v>
      </c>
      <c r="E147" s="19">
        <v>6902</v>
      </c>
      <c r="F147" s="20">
        <v>6892</v>
      </c>
      <c r="H147" s="55">
        <v>6</v>
      </c>
      <c r="I147" s="55" t="s">
        <v>308</v>
      </c>
      <c r="J147" s="19">
        <v>5079</v>
      </c>
      <c r="K147" s="19">
        <v>12049</v>
      </c>
      <c r="L147" s="19">
        <v>6303</v>
      </c>
      <c r="M147" s="20">
        <v>5746</v>
      </c>
      <c r="O147" s="55">
        <v>7</v>
      </c>
      <c r="P147" s="55" t="s">
        <v>309</v>
      </c>
      <c r="Q147" s="19">
        <v>10403</v>
      </c>
      <c r="R147" s="19">
        <v>24424</v>
      </c>
      <c r="S147" s="19">
        <v>12310</v>
      </c>
      <c r="T147" s="20">
        <v>12114</v>
      </c>
    </row>
    <row r="148" spans="1:20" ht="14.25" x14ac:dyDescent="0.15">
      <c r="A148" s="56">
        <v>42156</v>
      </c>
      <c r="B148" s="56"/>
      <c r="C148" s="56"/>
      <c r="D148" s="56"/>
      <c r="E148" s="56"/>
      <c r="F148" s="56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45</v>
      </c>
      <c r="D150" s="11">
        <v>108</v>
      </c>
      <c r="E150" s="11">
        <v>57</v>
      </c>
      <c r="F150" s="12">
        <v>51</v>
      </c>
      <c r="H150" s="9">
        <v>200</v>
      </c>
      <c r="I150" s="10" t="s">
        <v>138</v>
      </c>
      <c r="J150" s="11">
        <v>158</v>
      </c>
      <c r="K150" s="11">
        <v>324</v>
      </c>
      <c r="L150" s="11">
        <v>165</v>
      </c>
      <c r="M150" s="12">
        <v>159</v>
      </c>
      <c r="O150" s="9">
        <v>40101</v>
      </c>
      <c r="P150" s="10" t="s">
        <v>311</v>
      </c>
      <c r="Q150" s="11">
        <v>332</v>
      </c>
      <c r="R150" s="11">
        <v>1065</v>
      </c>
      <c r="S150" s="11">
        <v>533</v>
      </c>
      <c r="T150" s="12">
        <v>532</v>
      </c>
    </row>
    <row r="151" spans="1:20" x14ac:dyDescent="0.15">
      <c r="A151" s="9">
        <v>17500</v>
      </c>
      <c r="B151" s="10" t="s">
        <v>312</v>
      </c>
      <c r="C151" s="11">
        <v>163</v>
      </c>
      <c r="D151" s="11">
        <v>412</v>
      </c>
      <c r="E151" s="11">
        <v>204</v>
      </c>
      <c r="F151" s="12">
        <v>208</v>
      </c>
      <c r="H151" s="9">
        <v>251</v>
      </c>
      <c r="I151" s="10" t="s">
        <v>313</v>
      </c>
      <c r="J151" s="11">
        <v>335</v>
      </c>
      <c r="K151" s="11">
        <v>772</v>
      </c>
      <c r="L151" s="11">
        <v>395</v>
      </c>
      <c r="M151" s="12">
        <v>377</v>
      </c>
      <c r="O151" s="9">
        <v>40102</v>
      </c>
      <c r="P151" s="10" t="s">
        <v>314</v>
      </c>
      <c r="Q151" s="11">
        <v>844</v>
      </c>
      <c r="R151" s="11">
        <v>2212</v>
      </c>
      <c r="S151" s="11">
        <v>1064</v>
      </c>
      <c r="T151" s="12">
        <v>1148</v>
      </c>
    </row>
    <row r="152" spans="1:20" x14ac:dyDescent="0.15">
      <c r="A152" s="9">
        <v>17600</v>
      </c>
      <c r="B152" s="10" t="s">
        <v>315</v>
      </c>
      <c r="C152" s="11">
        <v>76</v>
      </c>
      <c r="D152" s="11">
        <v>132</v>
      </c>
      <c r="E152" s="11">
        <v>52</v>
      </c>
      <c r="F152" s="12">
        <v>80</v>
      </c>
      <c r="H152" s="9">
        <v>252</v>
      </c>
      <c r="I152" s="10" t="s">
        <v>316</v>
      </c>
      <c r="J152" s="11">
        <v>299</v>
      </c>
      <c r="K152" s="11">
        <v>678</v>
      </c>
      <c r="L152" s="11">
        <v>330</v>
      </c>
      <c r="M152" s="12">
        <v>348</v>
      </c>
      <c r="O152" s="9">
        <v>40103</v>
      </c>
      <c r="P152" s="10" t="s">
        <v>317</v>
      </c>
      <c r="Q152" s="11">
        <v>104</v>
      </c>
      <c r="R152" s="11">
        <v>351</v>
      </c>
      <c r="S152" s="11">
        <v>180</v>
      </c>
      <c r="T152" s="12">
        <v>171</v>
      </c>
    </row>
    <row r="153" spans="1:20" x14ac:dyDescent="0.15">
      <c r="A153" s="9">
        <v>17700</v>
      </c>
      <c r="B153" s="10" t="s">
        <v>318</v>
      </c>
      <c r="C153" s="11">
        <v>65</v>
      </c>
      <c r="D153" s="11">
        <v>166</v>
      </c>
      <c r="E153" s="11">
        <v>82</v>
      </c>
      <c r="F153" s="12">
        <v>84</v>
      </c>
      <c r="H153" s="9">
        <v>400</v>
      </c>
      <c r="I153" s="10" t="s">
        <v>319</v>
      </c>
      <c r="J153" s="11">
        <v>48</v>
      </c>
      <c r="K153" s="11">
        <v>136</v>
      </c>
      <c r="L153" s="11">
        <v>69</v>
      </c>
      <c r="M153" s="12">
        <v>67</v>
      </c>
      <c r="O153" s="9">
        <v>40104</v>
      </c>
      <c r="P153" s="10" t="s">
        <v>320</v>
      </c>
      <c r="Q153" s="11">
        <v>411</v>
      </c>
      <c r="R153" s="11">
        <v>1268</v>
      </c>
      <c r="S153" s="11">
        <v>619</v>
      </c>
      <c r="T153" s="12">
        <v>649</v>
      </c>
    </row>
    <row r="154" spans="1:20" x14ac:dyDescent="0.15">
      <c r="A154" s="9">
        <v>17800</v>
      </c>
      <c r="B154" s="10" t="s">
        <v>321</v>
      </c>
      <c r="C154" s="11">
        <v>142</v>
      </c>
      <c r="D154" s="11">
        <v>293</v>
      </c>
      <c r="E154" s="11">
        <v>137</v>
      </c>
      <c r="F154" s="12">
        <v>156</v>
      </c>
      <c r="H154" s="9">
        <v>500</v>
      </c>
      <c r="I154" s="10" t="s">
        <v>322</v>
      </c>
      <c r="J154" s="11">
        <v>160</v>
      </c>
      <c r="K154" s="11">
        <v>339</v>
      </c>
      <c r="L154" s="11">
        <v>174</v>
      </c>
      <c r="M154" s="12">
        <v>165</v>
      </c>
      <c r="O154" s="9">
        <v>40105</v>
      </c>
      <c r="P154" s="10" t="s">
        <v>323</v>
      </c>
      <c r="Q154" s="11">
        <v>229</v>
      </c>
      <c r="R154" s="11">
        <v>558</v>
      </c>
      <c r="S154" s="11">
        <v>277</v>
      </c>
      <c r="T154" s="12">
        <v>281</v>
      </c>
    </row>
    <row r="155" spans="1:20" x14ac:dyDescent="0.15">
      <c r="A155" s="9">
        <v>17900</v>
      </c>
      <c r="B155" s="10" t="s">
        <v>324</v>
      </c>
      <c r="C155" s="11">
        <v>114</v>
      </c>
      <c r="D155" s="11">
        <v>282</v>
      </c>
      <c r="E155" s="11">
        <v>151</v>
      </c>
      <c r="F155" s="12">
        <v>131</v>
      </c>
      <c r="H155" s="9">
        <v>600</v>
      </c>
      <c r="I155" s="10" t="s">
        <v>325</v>
      </c>
      <c r="J155" s="11">
        <v>346</v>
      </c>
      <c r="K155" s="11">
        <v>686</v>
      </c>
      <c r="L155" s="11">
        <v>395</v>
      </c>
      <c r="M155" s="12">
        <v>291</v>
      </c>
      <c r="O155" s="9">
        <v>40106</v>
      </c>
      <c r="P155" s="10" t="s">
        <v>326</v>
      </c>
      <c r="Q155" s="11">
        <v>374</v>
      </c>
      <c r="R155" s="11">
        <v>1286</v>
      </c>
      <c r="S155" s="11">
        <v>672</v>
      </c>
      <c r="T155" s="12">
        <v>614</v>
      </c>
    </row>
    <row r="156" spans="1:20" x14ac:dyDescent="0.15">
      <c r="A156" s="9">
        <v>18000</v>
      </c>
      <c r="B156" s="10" t="s">
        <v>327</v>
      </c>
      <c r="C156" s="11">
        <v>116</v>
      </c>
      <c r="D156" s="11">
        <v>300</v>
      </c>
      <c r="E156" s="11">
        <v>141</v>
      </c>
      <c r="F156" s="12">
        <v>159</v>
      </c>
      <c r="H156" s="9">
        <v>701</v>
      </c>
      <c r="I156" s="10" t="s">
        <v>328</v>
      </c>
      <c r="J156" s="11">
        <v>335</v>
      </c>
      <c r="K156" s="11">
        <v>542</v>
      </c>
      <c r="L156" s="11">
        <v>395</v>
      </c>
      <c r="M156" s="12">
        <v>147</v>
      </c>
      <c r="O156" s="9">
        <v>40107</v>
      </c>
      <c r="P156" s="10" t="s">
        <v>329</v>
      </c>
      <c r="Q156" s="11">
        <v>280</v>
      </c>
      <c r="R156" s="11">
        <v>958</v>
      </c>
      <c r="S156" s="11">
        <v>481</v>
      </c>
      <c r="T156" s="12">
        <v>477</v>
      </c>
    </row>
    <row r="157" spans="1:20" x14ac:dyDescent="0.15">
      <c r="A157" s="9">
        <v>18100</v>
      </c>
      <c r="B157" s="10" t="s">
        <v>330</v>
      </c>
      <c r="C157" s="11">
        <v>49</v>
      </c>
      <c r="D157" s="11">
        <v>126</v>
      </c>
      <c r="E157" s="11">
        <v>64</v>
      </c>
      <c r="F157" s="12">
        <v>62</v>
      </c>
      <c r="H157" s="9">
        <v>702</v>
      </c>
      <c r="I157" s="10" t="s">
        <v>331</v>
      </c>
      <c r="J157" s="11">
        <v>239</v>
      </c>
      <c r="K157" s="11">
        <v>557</v>
      </c>
      <c r="L157" s="11">
        <v>301</v>
      </c>
      <c r="M157" s="12">
        <v>256</v>
      </c>
      <c r="O157" s="9">
        <v>40108</v>
      </c>
      <c r="P157" s="10" t="s">
        <v>332</v>
      </c>
      <c r="Q157" s="11">
        <v>335</v>
      </c>
      <c r="R157" s="11">
        <v>1112</v>
      </c>
      <c r="S157" s="11">
        <v>570</v>
      </c>
      <c r="T157" s="12">
        <v>542</v>
      </c>
    </row>
    <row r="158" spans="1:20" x14ac:dyDescent="0.15">
      <c r="A158" s="9">
        <v>18200</v>
      </c>
      <c r="B158" s="10" t="s">
        <v>333</v>
      </c>
      <c r="C158" s="11">
        <v>57</v>
      </c>
      <c r="D158" s="11">
        <v>152</v>
      </c>
      <c r="E158" s="11">
        <v>71</v>
      </c>
      <c r="F158" s="12">
        <v>81</v>
      </c>
      <c r="H158" s="9">
        <v>703</v>
      </c>
      <c r="I158" s="10" t="s">
        <v>334</v>
      </c>
      <c r="J158" s="11">
        <v>327</v>
      </c>
      <c r="K158" s="11">
        <v>1019</v>
      </c>
      <c r="L158" s="11">
        <v>515</v>
      </c>
      <c r="M158" s="12">
        <v>504</v>
      </c>
      <c r="O158" s="9">
        <v>40109</v>
      </c>
      <c r="P158" s="10" t="s">
        <v>335</v>
      </c>
      <c r="Q158" s="11">
        <v>309</v>
      </c>
      <c r="R158" s="11">
        <v>927</v>
      </c>
      <c r="S158" s="11">
        <v>467</v>
      </c>
      <c r="T158" s="12">
        <v>460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337</v>
      </c>
      <c r="J159" s="11">
        <v>466</v>
      </c>
      <c r="K159" s="11">
        <v>999</v>
      </c>
      <c r="L159" s="11">
        <v>594</v>
      </c>
      <c r="M159" s="12">
        <v>405</v>
      </c>
      <c r="O159" s="9">
        <v>40201</v>
      </c>
      <c r="P159" s="10" t="s">
        <v>338</v>
      </c>
      <c r="Q159" s="11">
        <v>564</v>
      </c>
      <c r="R159" s="11">
        <v>1456</v>
      </c>
      <c r="S159" s="11">
        <v>698</v>
      </c>
      <c r="T159" s="12">
        <v>758</v>
      </c>
    </row>
    <row r="160" spans="1:20" x14ac:dyDescent="0.15">
      <c r="A160" s="9">
        <v>18400</v>
      </c>
      <c r="B160" s="10" t="s">
        <v>339</v>
      </c>
      <c r="C160" s="11">
        <v>121</v>
      </c>
      <c r="D160" s="11">
        <v>190</v>
      </c>
      <c r="E160" s="11">
        <v>112</v>
      </c>
      <c r="F160" s="12">
        <v>78</v>
      </c>
      <c r="H160" s="9">
        <v>802</v>
      </c>
      <c r="I160" s="10" t="s">
        <v>340</v>
      </c>
      <c r="J160" s="11">
        <v>261</v>
      </c>
      <c r="K160" s="11">
        <v>662</v>
      </c>
      <c r="L160" s="11">
        <v>343</v>
      </c>
      <c r="M160" s="12">
        <v>319</v>
      </c>
      <c r="O160" s="9">
        <v>40202</v>
      </c>
      <c r="P160" s="10" t="s">
        <v>341</v>
      </c>
      <c r="Q160" s="11">
        <v>125</v>
      </c>
      <c r="R160" s="11">
        <v>353</v>
      </c>
      <c r="S160" s="11">
        <v>178</v>
      </c>
      <c r="T160" s="12">
        <v>175</v>
      </c>
    </row>
    <row r="161" spans="1:20" x14ac:dyDescent="0.15">
      <c r="A161" s="9">
        <v>18500</v>
      </c>
      <c r="B161" s="10" t="s">
        <v>342</v>
      </c>
      <c r="C161" s="11">
        <v>177</v>
      </c>
      <c r="D161" s="11">
        <v>393</v>
      </c>
      <c r="E161" s="11">
        <v>198</v>
      </c>
      <c r="F161" s="12">
        <v>195</v>
      </c>
      <c r="H161" s="9">
        <v>900</v>
      </c>
      <c r="I161" s="10" t="s">
        <v>343</v>
      </c>
      <c r="J161" s="11">
        <v>206</v>
      </c>
      <c r="K161" s="11">
        <v>496</v>
      </c>
      <c r="L161" s="11">
        <v>239</v>
      </c>
      <c r="M161" s="12">
        <v>257</v>
      </c>
      <c r="O161" s="9">
        <v>40203</v>
      </c>
      <c r="P161" s="10" t="s">
        <v>344</v>
      </c>
      <c r="Q161" s="11">
        <v>113</v>
      </c>
      <c r="R161" s="11">
        <v>307</v>
      </c>
      <c r="S161" s="11">
        <v>152</v>
      </c>
      <c r="T161" s="12">
        <v>155</v>
      </c>
    </row>
    <row r="162" spans="1:20" x14ac:dyDescent="0.15">
      <c r="A162" s="9">
        <v>18600</v>
      </c>
      <c r="B162" s="10" t="s">
        <v>345</v>
      </c>
      <c r="C162" s="11">
        <v>66</v>
      </c>
      <c r="D162" s="11">
        <v>165</v>
      </c>
      <c r="E162" s="11">
        <v>84</v>
      </c>
      <c r="F162" s="12">
        <v>81</v>
      </c>
      <c r="H162" s="9">
        <v>1000</v>
      </c>
      <c r="I162" s="10" t="s">
        <v>346</v>
      </c>
      <c r="J162" s="11">
        <v>154</v>
      </c>
      <c r="K162" s="11">
        <v>341</v>
      </c>
      <c r="L162" s="11">
        <v>187</v>
      </c>
      <c r="M162" s="12">
        <v>154</v>
      </c>
      <c r="O162" s="9">
        <v>40204</v>
      </c>
      <c r="P162" s="10" t="s">
        <v>347</v>
      </c>
      <c r="Q162" s="11">
        <v>402</v>
      </c>
      <c r="R162" s="11">
        <v>1150</v>
      </c>
      <c r="S162" s="11">
        <v>537</v>
      </c>
      <c r="T162" s="12">
        <v>613</v>
      </c>
    </row>
    <row r="163" spans="1:20" x14ac:dyDescent="0.15">
      <c r="A163" s="9">
        <v>18700</v>
      </c>
      <c r="B163" s="10" t="s">
        <v>348</v>
      </c>
      <c r="C163" s="11">
        <v>51</v>
      </c>
      <c r="D163" s="11">
        <v>127</v>
      </c>
      <c r="E163" s="11">
        <v>64</v>
      </c>
      <c r="F163" s="12">
        <v>63</v>
      </c>
      <c r="H163" s="9">
        <v>1100</v>
      </c>
      <c r="I163" s="10" t="s">
        <v>349</v>
      </c>
      <c r="J163" s="11">
        <v>46</v>
      </c>
      <c r="K163" s="11">
        <v>143</v>
      </c>
      <c r="L163" s="11">
        <v>70</v>
      </c>
      <c r="M163" s="12">
        <v>73</v>
      </c>
      <c r="O163" s="9">
        <v>40205</v>
      </c>
      <c r="P163" s="10" t="s">
        <v>350</v>
      </c>
      <c r="Q163" s="11">
        <v>263</v>
      </c>
      <c r="R163" s="11">
        <v>719</v>
      </c>
      <c r="S163" s="11">
        <v>360</v>
      </c>
      <c r="T163" s="12">
        <v>359</v>
      </c>
    </row>
    <row r="164" spans="1:20" x14ac:dyDescent="0.15">
      <c r="A164" s="9">
        <v>18800</v>
      </c>
      <c r="B164" s="10" t="s">
        <v>351</v>
      </c>
      <c r="C164" s="11">
        <v>44</v>
      </c>
      <c r="D164" s="11">
        <v>93</v>
      </c>
      <c r="E164" s="11">
        <v>48</v>
      </c>
      <c r="F164" s="12">
        <v>45</v>
      </c>
      <c r="H164" s="9">
        <v>1200</v>
      </c>
      <c r="I164" s="10" t="s">
        <v>352</v>
      </c>
      <c r="J164" s="11">
        <v>121</v>
      </c>
      <c r="K164" s="11">
        <v>367</v>
      </c>
      <c r="L164" s="11">
        <v>187</v>
      </c>
      <c r="M164" s="12">
        <v>180</v>
      </c>
      <c r="O164" s="9">
        <v>40206</v>
      </c>
      <c r="P164" s="10" t="s">
        <v>353</v>
      </c>
      <c r="Q164" s="11">
        <v>706</v>
      </c>
      <c r="R164" s="11">
        <v>2409</v>
      </c>
      <c r="S164" s="11">
        <v>1193</v>
      </c>
      <c r="T164" s="12">
        <v>1216</v>
      </c>
    </row>
    <row r="165" spans="1:20" x14ac:dyDescent="0.15">
      <c r="A165" s="9">
        <v>18900</v>
      </c>
      <c r="B165" s="10" t="s">
        <v>354</v>
      </c>
      <c r="C165" s="11">
        <v>108</v>
      </c>
      <c r="D165" s="11">
        <v>245</v>
      </c>
      <c r="E165" s="11">
        <v>115</v>
      </c>
      <c r="F165" s="12">
        <v>130</v>
      </c>
      <c r="H165" s="9">
        <v>1801</v>
      </c>
      <c r="I165" s="10" t="s">
        <v>355</v>
      </c>
      <c r="J165" s="11">
        <v>235</v>
      </c>
      <c r="K165" s="11">
        <v>622</v>
      </c>
      <c r="L165" s="11">
        <v>300</v>
      </c>
      <c r="M165" s="12">
        <v>322</v>
      </c>
      <c r="O165" s="9">
        <v>40301</v>
      </c>
      <c r="P165" s="10" t="s">
        <v>356</v>
      </c>
      <c r="Q165" s="11">
        <v>265</v>
      </c>
      <c r="R165" s="11">
        <v>764</v>
      </c>
      <c r="S165" s="11">
        <v>391</v>
      </c>
      <c r="T165" s="12">
        <v>373</v>
      </c>
    </row>
    <row r="166" spans="1:20" x14ac:dyDescent="0.15">
      <c r="A166" s="9">
        <v>19000</v>
      </c>
      <c r="B166" s="10" t="s">
        <v>357</v>
      </c>
      <c r="C166" s="11">
        <v>175</v>
      </c>
      <c r="D166" s="11">
        <v>263</v>
      </c>
      <c r="E166" s="11">
        <v>107</v>
      </c>
      <c r="F166" s="12">
        <v>156</v>
      </c>
      <c r="H166" s="9">
        <v>1802</v>
      </c>
      <c r="I166" s="10" t="s">
        <v>358</v>
      </c>
      <c r="J166" s="11">
        <v>466</v>
      </c>
      <c r="K166" s="11">
        <v>1082</v>
      </c>
      <c r="L166" s="11">
        <v>537</v>
      </c>
      <c r="M166" s="12">
        <v>545</v>
      </c>
      <c r="O166" s="9">
        <v>40302</v>
      </c>
      <c r="P166" s="10" t="s">
        <v>359</v>
      </c>
      <c r="Q166" s="11">
        <v>370</v>
      </c>
      <c r="R166" s="11">
        <v>993</v>
      </c>
      <c r="S166" s="11">
        <v>493</v>
      </c>
      <c r="T166" s="12">
        <v>500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90</v>
      </c>
      <c r="E167" s="11">
        <v>40</v>
      </c>
      <c r="F167" s="12">
        <v>50</v>
      </c>
      <c r="H167" s="9">
        <v>1803</v>
      </c>
      <c r="I167" s="10" t="s">
        <v>361</v>
      </c>
      <c r="J167" s="11">
        <v>381</v>
      </c>
      <c r="K167" s="11">
        <v>856</v>
      </c>
      <c r="L167" s="11">
        <v>422</v>
      </c>
      <c r="M167" s="12">
        <v>434</v>
      </c>
      <c r="O167" s="9">
        <v>40303</v>
      </c>
      <c r="P167" s="10" t="s">
        <v>362</v>
      </c>
      <c r="Q167" s="11">
        <v>285</v>
      </c>
      <c r="R167" s="11">
        <v>798</v>
      </c>
      <c r="S167" s="11">
        <v>406</v>
      </c>
      <c r="T167" s="12">
        <v>392</v>
      </c>
    </row>
    <row r="168" spans="1:20" x14ac:dyDescent="0.15">
      <c r="A168" s="9">
        <v>19200</v>
      </c>
      <c r="B168" s="10" t="s">
        <v>363</v>
      </c>
      <c r="C168" s="11">
        <v>73</v>
      </c>
      <c r="D168" s="11">
        <v>178</v>
      </c>
      <c r="E168" s="11">
        <v>79</v>
      </c>
      <c r="F168" s="12">
        <v>99</v>
      </c>
      <c r="H168" s="9">
        <v>1804</v>
      </c>
      <c r="I168" s="10" t="s">
        <v>364</v>
      </c>
      <c r="J168" s="11">
        <v>282</v>
      </c>
      <c r="K168" s="11">
        <v>671</v>
      </c>
      <c r="L168" s="11">
        <v>340</v>
      </c>
      <c r="M168" s="12">
        <v>331</v>
      </c>
      <c r="O168" s="9">
        <v>40304</v>
      </c>
      <c r="P168" s="10" t="s">
        <v>365</v>
      </c>
      <c r="Q168" s="11">
        <v>263</v>
      </c>
      <c r="R168" s="11">
        <v>823</v>
      </c>
      <c r="S168" s="11">
        <v>416</v>
      </c>
      <c r="T168" s="12">
        <v>407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279</v>
      </c>
      <c r="E169" s="11">
        <v>143</v>
      </c>
      <c r="F169" s="12">
        <v>136</v>
      </c>
      <c r="H169" s="9">
        <v>1851</v>
      </c>
      <c r="I169" s="10" t="s">
        <v>367</v>
      </c>
      <c r="J169" s="11">
        <v>209</v>
      </c>
      <c r="K169" s="11">
        <v>553</v>
      </c>
      <c r="L169" s="11">
        <v>280</v>
      </c>
      <c r="M169" s="12">
        <v>273</v>
      </c>
      <c r="O169" s="9">
        <v>40305</v>
      </c>
      <c r="P169" s="10" t="s">
        <v>368</v>
      </c>
      <c r="Q169" s="11">
        <v>798</v>
      </c>
      <c r="R169" s="11">
        <v>2198</v>
      </c>
      <c r="S169" s="11">
        <v>1072</v>
      </c>
      <c r="T169" s="12">
        <v>1126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117</v>
      </c>
      <c r="E170" s="11">
        <v>58</v>
      </c>
      <c r="F170" s="12">
        <v>59</v>
      </c>
      <c r="H170" s="9">
        <v>1852</v>
      </c>
      <c r="I170" s="10" t="s">
        <v>370</v>
      </c>
      <c r="J170" s="11">
        <v>289</v>
      </c>
      <c r="K170" s="11">
        <v>789</v>
      </c>
      <c r="L170" s="11">
        <v>396</v>
      </c>
      <c r="M170" s="12">
        <v>393</v>
      </c>
      <c r="O170" s="9">
        <v>40306</v>
      </c>
      <c r="P170" s="10" t="s">
        <v>371</v>
      </c>
      <c r="Q170" s="11">
        <v>958</v>
      </c>
      <c r="R170" s="11">
        <v>2460</v>
      </c>
      <c r="S170" s="11">
        <v>1205</v>
      </c>
      <c r="T170" s="12">
        <v>1255</v>
      </c>
    </row>
    <row r="171" spans="1:20" x14ac:dyDescent="0.15">
      <c r="A171" s="9">
        <v>19500</v>
      </c>
      <c r="B171" s="10" t="s">
        <v>372</v>
      </c>
      <c r="C171" s="11">
        <v>59</v>
      </c>
      <c r="D171" s="11">
        <v>146</v>
      </c>
      <c r="E171" s="11">
        <v>79</v>
      </c>
      <c r="F171" s="12">
        <v>67</v>
      </c>
      <c r="H171" s="9">
        <v>1853</v>
      </c>
      <c r="I171" s="10" t="s">
        <v>373</v>
      </c>
      <c r="J171" s="11">
        <v>392</v>
      </c>
      <c r="K171" s="11">
        <v>1011</v>
      </c>
      <c r="L171" s="11">
        <v>512</v>
      </c>
      <c r="M171" s="12">
        <v>499</v>
      </c>
      <c r="O171" s="9"/>
      <c r="P171" s="10"/>
      <c r="Q171" s="11" t="s">
        <v>515</v>
      </c>
      <c r="R171" s="11" t="s">
        <v>515</v>
      </c>
      <c r="S171" s="11" t="s">
        <v>515</v>
      </c>
      <c r="T171" s="12" t="s">
        <v>515</v>
      </c>
    </row>
    <row r="172" spans="1:20" x14ac:dyDescent="0.15">
      <c r="A172" s="9">
        <v>19600</v>
      </c>
      <c r="B172" s="10" t="s">
        <v>374</v>
      </c>
      <c r="C172" s="11">
        <v>136</v>
      </c>
      <c r="D172" s="11">
        <v>294</v>
      </c>
      <c r="E172" s="11">
        <v>142</v>
      </c>
      <c r="F172" s="12">
        <v>152</v>
      </c>
      <c r="H172" s="9">
        <v>1854</v>
      </c>
      <c r="I172" s="10" t="s">
        <v>375</v>
      </c>
      <c r="J172" s="11">
        <v>258</v>
      </c>
      <c r="K172" s="11">
        <v>672</v>
      </c>
      <c r="L172" s="11">
        <v>334</v>
      </c>
      <c r="M172" s="12">
        <v>338</v>
      </c>
      <c r="O172" s="9"/>
      <c r="P172" s="10"/>
      <c r="Q172" s="11" t="s">
        <v>515</v>
      </c>
      <c r="R172" s="11" t="s">
        <v>515</v>
      </c>
      <c r="S172" s="11" t="s">
        <v>515</v>
      </c>
      <c r="T172" s="12" t="s">
        <v>515</v>
      </c>
    </row>
    <row r="173" spans="1:20" x14ac:dyDescent="0.15">
      <c r="A173" s="9">
        <v>19700</v>
      </c>
      <c r="B173" s="10" t="s">
        <v>376</v>
      </c>
      <c r="C173" s="11">
        <v>69</v>
      </c>
      <c r="D173" s="11">
        <v>154</v>
      </c>
      <c r="E173" s="11">
        <v>84</v>
      </c>
      <c r="F173" s="12">
        <v>70</v>
      </c>
      <c r="H173" s="9">
        <v>1855</v>
      </c>
      <c r="I173" s="10" t="s">
        <v>377</v>
      </c>
      <c r="J173" s="11">
        <v>140</v>
      </c>
      <c r="K173" s="11">
        <v>422</v>
      </c>
      <c r="L173" s="11">
        <v>219</v>
      </c>
      <c r="M173" s="12">
        <v>203</v>
      </c>
      <c r="O173" s="9"/>
      <c r="P173" s="10"/>
      <c r="Q173" s="11" t="s">
        <v>515</v>
      </c>
      <c r="R173" s="11" t="s">
        <v>515</v>
      </c>
      <c r="S173" s="11" t="s">
        <v>515</v>
      </c>
      <c r="T173" s="12" t="s">
        <v>515</v>
      </c>
    </row>
    <row r="174" spans="1:20" x14ac:dyDescent="0.15">
      <c r="A174" s="9">
        <v>19800</v>
      </c>
      <c r="B174" s="10" t="s">
        <v>378</v>
      </c>
      <c r="C174" s="11">
        <v>62</v>
      </c>
      <c r="D174" s="11">
        <v>135</v>
      </c>
      <c r="E174" s="11">
        <v>72</v>
      </c>
      <c r="F174" s="12">
        <v>63</v>
      </c>
      <c r="H174" s="9"/>
      <c r="I174" s="10"/>
      <c r="J174" s="11" t="s">
        <v>515</v>
      </c>
      <c r="K174" s="11" t="s">
        <v>515</v>
      </c>
      <c r="L174" s="11" t="s">
        <v>515</v>
      </c>
      <c r="M174" s="12" t="s">
        <v>515</v>
      </c>
      <c r="O174" s="9"/>
      <c r="P174" s="10"/>
      <c r="Q174" s="11" t="s">
        <v>515</v>
      </c>
      <c r="R174" s="11" t="s">
        <v>515</v>
      </c>
      <c r="S174" s="11" t="s">
        <v>515</v>
      </c>
      <c r="T174" s="12" t="s">
        <v>515</v>
      </c>
    </row>
    <row r="175" spans="1:20" x14ac:dyDescent="0.15">
      <c r="A175" s="9">
        <v>19900</v>
      </c>
      <c r="B175" s="10" t="s">
        <v>379</v>
      </c>
      <c r="C175" s="11">
        <v>37</v>
      </c>
      <c r="D175" s="11">
        <v>89</v>
      </c>
      <c r="E175" s="11">
        <v>46</v>
      </c>
      <c r="F175" s="12">
        <v>43</v>
      </c>
      <c r="H175" s="9"/>
      <c r="I175" s="10"/>
      <c r="J175" s="11" t="s">
        <v>515</v>
      </c>
      <c r="K175" s="11" t="s">
        <v>515</v>
      </c>
      <c r="L175" s="11" t="s">
        <v>515</v>
      </c>
      <c r="M175" s="12" t="s">
        <v>515</v>
      </c>
      <c r="O175" s="9"/>
      <c r="P175" s="10"/>
      <c r="Q175" s="11" t="s">
        <v>515</v>
      </c>
      <c r="R175" s="11" t="s">
        <v>515</v>
      </c>
      <c r="S175" s="11" t="s">
        <v>515</v>
      </c>
      <c r="T175" s="12" t="s">
        <v>515</v>
      </c>
    </row>
    <row r="176" spans="1:20" x14ac:dyDescent="0.15">
      <c r="A176" s="9">
        <v>20000</v>
      </c>
      <c r="B176" s="10" t="s">
        <v>380</v>
      </c>
      <c r="C176" s="11">
        <v>51</v>
      </c>
      <c r="D176" s="11">
        <v>128</v>
      </c>
      <c r="E176" s="11">
        <v>64</v>
      </c>
      <c r="F176" s="12">
        <v>64</v>
      </c>
      <c r="H176" s="9"/>
      <c r="I176" s="10"/>
      <c r="J176" s="11" t="s">
        <v>515</v>
      </c>
      <c r="K176" s="11" t="s">
        <v>515</v>
      </c>
      <c r="L176" s="11" t="s">
        <v>515</v>
      </c>
      <c r="M176" s="12" t="s">
        <v>515</v>
      </c>
      <c r="O176" s="9"/>
      <c r="P176" s="10"/>
      <c r="Q176" s="11" t="s">
        <v>515</v>
      </c>
      <c r="R176" s="11" t="s">
        <v>515</v>
      </c>
      <c r="S176" s="11" t="s">
        <v>515</v>
      </c>
      <c r="T176" s="12" t="s">
        <v>515</v>
      </c>
    </row>
    <row r="177" spans="1:20" x14ac:dyDescent="0.15">
      <c r="A177" s="9">
        <v>20100</v>
      </c>
      <c r="B177" s="10" t="s">
        <v>381</v>
      </c>
      <c r="C177" s="11">
        <v>84</v>
      </c>
      <c r="D177" s="11">
        <v>193</v>
      </c>
      <c r="E177" s="11">
        <v>95</v>
      </c>
      <c r="F177" s="12">
        <v>98</v>
      </c>
      <c r="H177" s="9"/>
      <c r="I177" s="10"/>
      <c r="J177" s="11" t="s">
        <v>515</v>
      </c>
      <c r="K177" s="11" t="s">
        <v>515</v>
      </c>
      <c r="L177" s="11" t="s">
        <v>515</v>
      </c>
      <c r="M177" s="12" t="s">
        <v>515</v>
      </c>
      <c r="O177" s="9"/>
      <c r="P177" s="10"/>
      <c r="Q177" s="11" t="s">
        <v>515</v>
      </c>
      <c r="R177" s="11" t="s">
        <v>515</v>
      </c>
      <c r="S177" s="11" t="s">
        <v>515</v>
      </c>
      <c r="T177" s="12" t="s">
        <v>515</v>
      </c>
    </row>
    <row r="178" spans="1:20" x14ac:dyDescent="0.15">
      <c r="A178" s="9">
        <v>20200</v>
      </c>
      <c r="B178" s="10" t="s">
        <v>382</v>
      </c>
      <c r="C178" s="11">
        <v>29</v>
      </c>
      <c r="D178" s="11">
        <v>70</v>
      </c>
      <c r="E178" s="11">
        <v>37</v>
      </c>
      <c r="F178" s="12">
        <v>33</v>
      </c>
      <c r="H178" s="9"/>
      <c r="I178" s="10"/>
      <c r="J178" s="11" t="s">
        <v>515</v>
      </c>
      <c r="K178" s="11" t="s">
        <v>515</v>
      </c>
      <c r="L178" s="11" t="s">
        <v>515</v>
      </c>
      <c r="M178" s="12" t="s">
        <v>515</v>
      </c>
      <c r="O178" s="9"/>
      <c r="P178" s="10"/>
      <c r="Q178" s="11" t="s">
        <v>515</v>
      </c>
      <c r="R178" s="11" t="s">
        <v>515</v>
      </c>
      <c r="S178" s="11" t="s">
        <v>515</v>
      </c>
      <c r="T178" s="12" t="s">
        <v>515</v>
      </c>
    </row>
    <row r="179" spans="1:20" x14ac:dyDescent="0.15">
      <c r="A179" s="9">
        <v>20300</v>
      </c>
      <c r="B179" s="10" t="s">
        <v>383</v>
      </c>
      <c r="C179" s="11">
        <v>23</v>
      </c>
      <c r="D179" s="11">
        <v>47</v>
      </c>
      <c r="E179" s="11">
        <v>18</v>
      </c>
      <c r="F179" s="12">
        <v>29</v>
      </c>
      <c r="H179" s="9"/>
      <c r="I179" s="10"/>
      <c r="J179" s="11" t="s">
        <v>515</v>
      </c>
      <c r="K179" s="11" t="s">
        <v>515</v>
      </c>
      <c r="L179" s="11" t="s">
        <v>515</v>
      </c>
      <c r="M179" s="12" t="s">
        <v>515</v>
      </c>
      <c r="O179" s="9"/>
      <c r="P179" s="10"/>
      <c r="Q179" s="11" t="s">
        <v>515</v>
      </c>
      <c r="R179" s="11" t="s">
        <v>515</v>
      </c>
      <c r="S179" s="11" t="s">
        <v>515</v>
      </c>
      <c r="T179" s="12" t="s">
        <v>515</v>
      </c>
    </row>
    <row r="180" spans="1:20" x14ac:dyDescent="0.15">
      <c r="A180" s="9">
        <v>20400</v>
      </c>
      <c r="B180" s="10" t="s">
        <v>384</v>
      </c>
      <c r="C180" s="11">
        <v>20</v>
      </c>
      <c r="D180" s="11">
        <v>46</v>
      </c>
      <c r="E180" s="11">
        <v>20</v>
      </c>
      <c r="F180" s="12">
        <v>26</v>
      </c>
      <c r="H180" s="9"/>
      <c r="I180" s="10"/>
      <c r="J180" s="11" t="s">
        <v>515</v>
      </c>
      <c r="K180" s="11" t="s">
        <v>515</v>
      </c>
      <c r="L180" s="11" t="s">
        <v>515</v>
      </c>
      <c r="M180" s="12" t="s">
        <v>515</v>
      </c>
      <c r="O180" s="9"/>
      <c r="P180" s="10"/>
      <c r="Q180" s="11" t="s">
        <v>515</v>
      </c>
      <c r="R180" s="11" t="s">
        <v>515</v>
      </c>
      <c r="S180" s="11" t="s">
        <v>515</v>
      </c>
      <c r="T180" s="12" t="s">
        <v>515</v>
      </c>
    </row>
    <row r="181" spans="1:20" x14ac:dyDescent="0.15">
      <c r="A181" s="9">
        <v>20500</v>
      </c>
      <c r="B181" s="10" t="s">
        <v>385</v>
      </c>
      <c r="C181" s="11">
        <v>44</v>
      </c>
      <c r="D181" s="11">
        <v>111</v>
      </c>
      <c r="E181" s="11">
        <v>55</v>
      </c>
      <c r="F181" s="12">
        <v>56</v>
      </c>
      <c r="H181" s="9"/>
      <c r="I181" s="10"/>
      <c r="J181" s="11" t="s">
        <v>515</v>
      </c>
      <c r="K181" s="11" t="s">
        <v>515</v>
      </c>
      <c r="L181" s="11" t="s">
        <v>515</v>
      </c>
      <c r="M181" s="12" t="s">
        <v>515</v>
      </c>
      <c r="O181" s="9"/>
      <c r="P181" s="10"/>
      <c r="Q181" s="11" t="s">
        <v>515</v>
      </c>
      <c r="R181" s="11" t="s">
        <v>515</v>
      </c>
      <c r="S181" s="11" t="s">
        <v>515</v>
      </c>
      <c r="T181" s="12" t="s">
        <v>515</v>
      </c>
    </row>
    <row r="182" spans="1:20" x14ac:dyDescent="0.15">
      <c r="A182" s="9"/>
      <c r="B182" s="10"/>
      <c r="C182" s="11" t="s">
        <v>515</v>
      </c>
      <c r="D182" s="11" t="s">
        <v>515</v>
      </c>
      <c r="E182" s="11" t="s">
        <v>515</v>
      </c>
      <c r="F182" s="12" t="s">
        <v>515</v>
      </c>
      <c r="H182" s="9"/>
      <c r="I182" s="10"/>
      <c r="J182" s="11" t="s">
        <v>515</v>
      </c>
      <c r="K182" s="11" t="s">
        <v>515</v>
      </c>
      <c r="L182" s="11" t="s">
        <v>515</v>
      </c>
      <c r="M182" s="12" t="s">
        <v>515</v>
      </c>
      <c r="O182" s="9"/>
      <c r="P182" s="10"/>
      <c r="Q182" s="11" t="s">
        <v>515</v>
      </c>
      <c r="R182" s="11" t="s">
        <v>515</v>
      </c>
      <c r="S182" s="11" t="s">
        <v>515</v>
      </c>
      <c r="T182" s="12" t="s">
        <v>515</v>
      </c>
    </row>
    <row r="183" spans="1:20" x14ac:dyDescent="0.15">
      <c r="A183" s="9"/>
      <c r="B183" s="10"/>
      <c r="C183" s="11" t="s">
        <v>515</v>
      </c>
      <c r="D183" s="11" t="s">
        <v>515</v>
      </c>
      <c r="E183" s="11" t="s">
        <v>515</v>
      </c>
      <c r="F183" s="12" t="s">
        <v>515</v>
      </c>
      <c r="H183" s="9"/>
      <c r="I183" s="10"/>
      <c r="J183" s="11" t="s">
        <v>515</v>
      </c>
      <c r="K183" s="11" t="s">
        <v>515</v>
      </c>
      <c r="L183" s="11" t="s">
        <v>515</v>
      </c>
      <c r="M183" s="12" t="s">
        <v>515</v>
      </c>
      <c r="O183" s="9"/>
      <c r="P183" s="10"/>
      <c r="Q183" s="11" t="s">
        <v>515</v>
      </c>
      <c r="R183" s="11" t="s">
        <v>515</v>
      </c>
      <c r="S183" s="11" t="s">
        <v>515</v>
      </c>
      <c r="T183" s="12" t="s">
        <v>515</v>
      </c>
    </row>
    <row r="184" spans="1:20" x14ac:dyDescent="0.15">
      <c r="A184" s="9"/>
      <c r="B184" s="10"/>
      <c r="C184" s="11" t="s">
        <v>515</v>
      </c>
      <c r="D184" s="11" t="s">
        <v>515</v>
      </c>
      <c r="E184" s="11" t="s">
        <v>515</v>
      </c>
      <c r="F184" s="12" t="s">
        <v>515</v>
      </c>
      <c r="H184" s="9"/>
      <c r="I184" s="10"/>
      <c r="J184" s="11" t="s">
        <v>515</v>
      </c>
      <c r="K184" s="11" t="s">
        <v>515</v>
      </c>
      <c r="L184" s="11" t="s">
        <v>515</v>
      </c>
      <c r="M184" s="12" t="s">
        <v>515</v>
      </c>
      <c r="O184" s="9"/>
      <c r="P184" s="10"/>
      <c r="Q184" s="11" t="s">
        <v>515</v>
      </c>
      <c r="R184" s="11" t="s">
        <v>515</v>
      </c>
      <c r="S184" s="11" t="s">
        <v>515</v>
      </c>
      <c r="T184" s="12" t="s">
        <v>515</v>
      </c>
    </row>
    <row r="185" spans="1:20" x14ac:dyDescent="0.15">
      <c r="A185" s="9"/>
      <c r="B185" s="10"/>
      <c r="C185" s="11" t="s">
        <v>515</v>
      </c>
      <c r="D185" s="11" t="s">
        <v>515</v>
      </c>
      <c r="E185" s="11" t="s">
        <v>515</v>
      </c>
      <c r="F185" s="12" t="s">
        <v>515</v>
      </c>
      <c r="H185" s="9"/>
      <c r="I185" s="10"/>
      <c r="J185" s="11" t="s">
        <v>515</v>
      </c>
      <c r="K185" s="11" t="s">
        <v>515</v>
      </c>
      <c r="L185" s="11" t="s">
        <v>515</v>
      </c>
      <c r="M185" s="12" t="s">
        <v>515</v>
      </c>
      <c r="O185" s="9"/>
      <c r="P185" s="10"/>
      <c r="Q185" s="11" t="s">
        <v>515</v>
      </c>
      <c r="R185" s="11" t="s">
        <v>515</v>
      </c>
      <c r="S185" s="11" t="s">
        <v>515</v>
      </c>
      <c r="T185" s="12" t="s">
        <v>515</v>
      </c>
    </row>
    <row r="186" spans="1:20" x14ac:dyDescent="0.15">
      <c r="A186" s="9"/>
      <c r="B186" s="10"/>
      <c r="C186" s="11" t="s">
        <v>515</v>
      </c>
      <c r="D186" s="11" t="s">
        <v>515</v>
      </c>
      <c r="E186" s="11" t="s">
        <v>515</v>
      </c>
      <c r="F186" s="12" t="s">
        <v>515</v>
      </c>
      <c r="H186" s="9"/>
      <c r="I186" s="10"/>
      <c r="J186" s="11" t="s">
        <v>515</v>
      </c>
      <c r="K186" s="11" t="s">
        <v>515</v>
      </c>
      <c r="L186" s="11" t="s">
        <v>515</v>
      </c>
      <c r="M186" s="12" t="s">
        <v>515</v>
      </c>
      <c r="O186" s="9"/>
      <c r="P186" s="10"/>
      <c r="Q186" s="11" t="s">
        <v>515</v>
      </c>
      <c r="R186" s="11" t="s">
        <v>515</v>
      </c>
      <c r="S186" s="11" t="s">
        <v>515</v>
      </c>
      <c r="T186" s="12" t="s">
        <v>515</v>
      </c>
    </row>
    <row r="187" spans="1:20" x14ac:dyDescent="0.15">
      <c r="A187" s="9"/>
      <c r="B187" s="10"/>
      <c r="C187" s="11" t="s">
        <v>515</v>
      </c>
      <c r="D187" s="11" t="s">
        <v>515</v>
      </c>
      <c r="E187" s="11" t="s">
        <v>515</v>
      </c>
      <c r="F187" s="12" t="s">
        <v>515</v>
      </c>
      <c r="H187" s="9"/>
      <c r="I187" s="10"/>
      <c r="J187" s="11" t="s">
        <v>515</v>
      </c>
      <c r="K187" s="11" t="s">
        <v>515</v>
      </c>
      <c r="L187" s="11" t="s">
        <v>515</v>
      </c>
      <c r="M187" s="12" t="s">
        <v>515</v>
      </c>
      <c r="O187" s="9"/>
      <c r="P187" s="10"/>
      <c r="Q187" s="11" t="s">
        <v>515</v>
      </c>
      <c r="R187" s="11" t="s">
        <v>515</v>
      </c>
      <c r="S187" s="11" t="s">
        <v>515</v>
      </c>
      <c r="T187" s="12" t="s">
        <v>515</v>
      </c>
    </row>
    <row r="188" spans="1:20" x14ac:dyDescent="0.15">
      <c r="A188" s="9"/>
      <c r="B188" s="10"/>
      <c r="C188" s="11" t="s">
        <v>515</v>
      </c>
      <c r="D188" s="11" t="s">
        <v>515</v>
      </c>
      <c r="E188" s="11" t="s">
        <v>515</v>
      </c>
      <c r="F188" s="12" t="s">
        <v>515</v>
      </c>
      <c r="H188" s="9"/>
      <c r="I188" s="37"/>
      <c r="J188" s="11" t="s">
        <v>515</v>
      </c>
      <c r="K188" s="11" t="s">
        <v>515</v>
      </c>
      <c r="L188" s="11" t="s">
        <v>515</v>
      </c>
      <c r="M188" s="12" t="s">
        <v>515</v>
      </c>
      <c r="O188" s="9"/>
      <c r="P188" s="10"/>
      <c r="Q188" s="11" t="s">
        <v>515</v>
      </c>
      <c r="R188" s="11" t="s">
        <v>515</v>
      </c>
      <c r="S188" s="11" t="s">
        <v>515</v>
      </c>
      <c r="T188" s="12" t="s">
        <v>515</v>
      </c>
    </row>
    <row r="189" spans="1:20" x14ac:dyDescent="0.15">
      <c r="A189" s="9"/>
      <c r="B189" s="10"/>
      <c r="C189" s="11" t="s">
        <v>515</v>
      </c>
      <c r="D189" s="11" t="s">
        <v>515</v>
      </c>
      <c r="E189" s="11" t="s">
        <v>515</v>
      </c>
      <c r="F189" s="12" t="s">
        <v>515</v>
      </c>
      <c r="H189" s="9"/>
      <c r="I189" s="37"/>
      <c r="J189" s="11" t="s">
        <v>515</v>
      </c>
      <c r="K189" s="11" t="s">
        <v>515</v>
      </c>
      <c r="L189" s="11" t="s">
        <v>515</v>
      </c>
      <c r="M189" s="12" t="s">
        <v>515</v>
      </c>
      <c r="O189" s="9"/>
      <c r="P189" s="10"/>
      <c r="Q189" s="11" t="s">
        <v>515</v>
      </c>
      <c r="R189" s="11" t="s">
        <v>515</v>
      </c>
      <c r="S189" s="11" t="s">
        <v>515</v>
      </c>
      <c r="T189" s="12" t="s">
        <v>515</v>
      </c>
    </row>
    <row r="190" spans="1:20" x14ac:dyDescent="0.15">
      <c r="A190" s="9"/>
      <c r="B190" s="10"/>
      <c r="C190" s="11" t="s">
        <v>515</v>
      </c>
      <c r="D190" s="11" t="s">
        <v>515</v>
      </c>
      <c r="E190" s="11" t="s">
        <v>515</v>
      </c>
      <c r="F190" s="12" t="s">
        <v>515</v>
      </c>
      <c r="H190" s="9"/>
      <c r="I190" s="37"/>
      <c r="J190" s="11" t="s">
        <v>515</v>
      </c>
      <c r="K190" s="11" t="s">
        <v>515</v>
      </c>
      <c r="L190" s="11" t="s">
        <v>515</v>
      </c>
      <c r="M190" s="12" t="s">
        <v>515</v>
      </c>
      <c r="O190" s="9"/>
      <c r="P190" s="10"/>
      <c r="Q190" s="11" t="s">
        <v>515</v>
      </c>
      <c r="R190" s="11" t="s">
        <v>515</v>
      </c>
      <c r="S190" s="11" t="s">
        <v>515</v>
      </c>
      <c r="T190" s="12" t="s">
        <v>515</v>
      </c>
    </row>
    <row r="191" spans="1:20" x14ac:dyDescent="0.15">
      <c r="A191" s="9"/>
      <c r="B191" s="10"/>
      <c r="C191" s="11" t="s">
        <v>515</v>
      </c>
      <c r="D191" s="11" t="s">
        <v>515</v>
      </c>
      <c r="E191" s="11" t="s">
        <v>515</v>
      </c>
      <c r="F191" s="12" t="s">
        <v>515</v>
      </c>
      <c r="H191" s="9"/>
      <c r="I191" s="37"/>
      <c r="J191" s="11" t="s">
        <v>515</v>
      </c>
      <c r="K191" s="11" t="s">
        <v>515</v>
      </c>
      <c r="L191" s="11" t="s">
        <v>515</v>
      </c>
      <c r="M191" s="12" t="s">
        <v>515</v>
      </c>
      <c r="O191" s="9"/>
      <c r="P191" s="10"/>
      <c r="Q191" s="11" t="s">
        <v>515</v>
      </c>
      <c r="R191" s="11" t="s">
        <v>515</v>
      </c>
      <c r="S191" s="11" t="s">
        <v>515</v>
      </c>
      <c r="T191" s="12" t="s">
        <v>515</v>
      </c>
    </row>
    <row r="192" spans="1:20" x14ac:dyDescent="0.15">
      <c r="A192" s="9"/>
      <c r="B192" s="10"/>
      <c r="C192" s="11" t="s">
        <v>515</v>
      </c>
      <c r="D192" s="11" t="s">
        <v>515</v>
      </c>
      <c r="E192" s="11" t="s">
        <v>515</v>
      </c>
      <c r="F192" s="12" t="s">
        <v>515</v>
      </c>
      <c r="H192" s="9"/>
      <c r="I192" s="10"/>
      <c r="J192" s="11" t="s">
        <v>515</v>
      </c>
      <c r="K192" s="11" t="s">
        <v>515</v>
      </c>
      <c r="L192" s="11" t="s">
        <v>515</v>
      </c>
      <c r="M192" s="12" t="s">
        <v>515</v>
      </c>
      <c r="O192" s="9"/>
      <c r="P192" s="10"/>
      <c r="Q192" s="11" t="s">
        <v>515</v>
      </c>
      <c r="R192" s="11" t="s">
        <v>515</v>
      </c>
      <c r="S192" s="11" t="s">
        <v>515</v>
      </c>
      <c r="T192" s="12" t="s">
        <v>515</v>
      </c>
    </row>
    <row r="193" spans="1:27" x14ac:dyDescent="0.15">
      <c r="A193" s="9"/>
      <c r="B193" s="10"/>
      <c r="C193" s="11" t="s">
        <v>515</v>
      </c>
      <c r="D193" s="11" t="s">
        <v>515</v>
      </c>
      <c r="E193" s="11" t="s">
        <v>515</v>
      </c>
      <c r="F193" s="12" t="s">
        <v>515</v>
      </c>
      <c r="H193" s="9"/>
      <c r="I193" s="10"/>
      <c r="J193" s="11" t="s">
        <v>515</v>
      </c>
      <c r="K193" s="11" t="s">
        <v>515</v>
      </c>
      <c r="L193" s="11" t="s">
        <v>515</v>
      </c>
      <c r="M193" s="12" t="s">
        <v>515</v>
      </c>
      <c r="O193" s="9"/>
      <c r="P193" s="10"/>
      <c r="Q193" s="11" t="s">
        <v>515</v>
      </c>
      <c r="R193" s="11" t="s">
        <v>515</v>
      </c>
      <c r="S193" s="11" t="s">
        <v>515</v>
      </c>
      <c r="T193" s="12" t="s">
        <v>515</v>
      </c>
    </row>
    <row r="194" spans="1:27" x14ac:dyDescent="0.15">
      <c r="A194" s="9"/>
      <c r="B194" s="10"/>
      <c r="C194" s="11" t="s">
        <v>515</v>
      </c>
      <c r="D194" s="11" t="s">
        <v>515</v>
      </c>
      <c r="E194" s="11" t="s">
        <v>515</v>
      </c>
      <c r="F194" s="12" t="s">
        <v>515</v>
      </c>
      <c r="H194" s="9"/>
      <c r="I194" s="10"/>
      <c r="J194" s="11" t="s">
        <v>515</v>
      </c>
      <c r="K194" s="11" t="s">
        <v>515</v>
      </c>
      <c r="L194" s="11" t="s">
        <v>515</v>
      </c>
      <c r="M194" s="12" t="s">
        <v>515</v>
      </c>
      <c r="O194" s="9"/>
      <c r="P194" s="10"/>
      <c r="Q194" s="11" t="s">
        <v>515</v>
      </c>
      <c r="R194" s="11" t="s">
        <v>515</v>
      </c>
      <c r="S194" s="11" t="s">
        <v>515</v>
      </c>
      <c r="T194" s="12" t="s">
        <v>515</v>
      </c>
    </row>
    <row r="195" spans="1:27" x14ac:dyDescent="0.15">
      <c r="A195" s="13"/>
      <c r="B195" s="14"/>
      <c r="C195" s="11" t="s">
        <v>515</v>
      </c>
      <c r="D195" s="11" t="s">
        <v>515</v>
      </c>
      <c r="E195" s="11" t="s">
        <v>515</v>
      </c>
      <c r="F195" s="12" t="s">
        <v>515</v>
      </c>
      <c r="H195" s="13"/>
      <c r="I195" s="14"/>
      <c r="J195" s="11" t="s">
        <v>515</v>
      </c>
      <c r="K195" s="11" t="s">
        <v>515</v>
      </c>
      <c r="L195" s="11" t="s">
        <v>515</v>
      </c>
      <c r="M195" s="12" t="s">
        <v>515</v>
      </c>
      <c r="O195" s="13"/>
      <c r="P195" s="14"/>
      <c r="Q195" s="11" t="s">
        <v>515</v>
      </c>
      <c r="R195" s="11" t="s">
        <v>515</v>
      </c>
      <c r="S195" s="11" t="s">
        <v>515</v>
      </c>
      <c r="T195" s="12" t="s">
        <v>515</v>
      </c>
    </row>
    <row r="196" spans="1:27" ht="13.5" customHeight="1" x14ac:dyDescent="0.15">
      <c r="A196" s="55">
        <v>8</v>
      </c>
      <c r="B196" s="55" t="s">
        <v>386</v>
      </c>
      <c r="C196" s="19">
        <v>2492</v>
      </c>
      <c r="D196" s="19">
        <v>5602</v>
      </c>
      <c r="E196" s="19">
        <v>2758</v>
      </c>
      <c r="F196" s="20">
        <v>2844</v>
      </c>
      <c r="H196" s="55">
        <v>9</v>
      </c>
      <c r="I196" s="55" t="s">
        <v>387</v>
      </c>
      <c r="J196" s="19">
        <v>6153</v>
      </c>
      <c r="K196" s="19">
        <v>14739</v>
      </c>
      <c r="L196" s="19">
        <v>7699</v>
      </c>
      <c r="M196" s="20">
        <v>7040</v>
      </c>
      <c r="O196" s="55">
        <v>10</v>
      </c>
      <c r="P196" s="55" t="s">
        <v>388</v>
      </c>
      <c r="Q196" s="19">
        <v>8330</v>
      </c>
      <c r="R196" s="19">
        <v>24167</v>
      </c>
      <c r="S196" s="19">
        <v>11964</v>
      </c>
      <c r="T196" s="20">
        <v>12203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v>280265</v>
      </c>
      <c r="X208" s="26" t="s">
        <v>390</v>
      </c>
      <c r="Y208" s="27" t="s">
        <v>391</v>
      </c>
      <c r="Z208" s="28">
        <v>-20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v>39490</v>
      </c>
      <c r="R209" s="30">
        <v>87752</v>
      </c>
      <c r="S209" s="30">
        <v>45923</v>
      </c>
      <c r="T209" s="30">
        <v>41829</v>
      </c>
      <c r="V209" s="25" t="s">
        <v>5</v>
      </c>
      <c r="W209" s="26">
        <v>144093</v>
      </c>
      <c r="X209" s="26" t="s">
        <v>390</v>
      </c>
      <c r="Y209" s="27" t="s">
        <v>391</v>
      </c>
      <c r="Z209" s="28">
        <v>-1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v>24484</v>
      </c>
      <c r="R210" s="30">
        <v>52752</v>
      </c>
      <c r="S210" s="30">
        <v>27057</v>
      </c>
      <c r="T210" s="30">
        <v>25695</v>
      </c>
      <c r="V210" s="25" t="s">
        <v>6</v>
      </c>
      <c r="W210" s="26">
        <v>136172</v>
      </c>
      <c r="X210" s="26" t="s">
        <v>390</v>
      </c>
      <c r="Y210" s="27" t="s">
        <v>391</v>
      </c>
      <c r="Z210" s="28">
        <v>-19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v>13953</v>
      </c>
      <c r="R211" s="30">
        <v>30009</v>
      </c>
      <c r="S211" s="30">
        <v>15652</v>
      </c>
      <c r="T211" s="30">
        <v>14357</v>
      </c>
      <c r="V211" s="25" t="s">
        <v>3</v>
      </c>
      <c r="W211" s="26">
        <v>122487</v>
      </c>
      <c r="X211" s="26" t="s">
        <v>396</v>
      </c>
      <c r="Y211" s="27" t="s">
        <v>391</v>
      </c>
      <c r="Z211" s="28">
        <v>92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v>6153</v>
      </c>
      <c r="R212" s="30">
        <v>14739</v>
      </c>
      <c r="S212" s="30">
        <v>7699</v>
      </c>
      <c r="T212" s="30">
        <v>7040</v>
      </c>
    </row>
    <row r="213" spans="15:27" ht="13.5" x14ac:dyDescent="0.15">
      <c r="O213">
        <v>4</v>
      </c>
      <c r="P213" t="s">
        <v>399</v>
      </c>
      <c r="Q213" s="30">
        <v>6144</v>
      </c>
      <c r="R213" s="30">
        <v>14977</v>
      </c>
      <c r="S213" s="30">
        <v>7525</v>
      </c>
      <c r="T213" s="30">
        <v>7452</v>
      </c>
    </row>
    <row r="214" spans="15:27" ht="13.5" x14ac:dyDescent="0.15">
      <c r="O214">
        <v>5</v>
      </c>
      <c r="P214" t="s">
        <v>400</v>
      </c>
      <c r="Q214" s="30">
        <v>5959</v>
      </c>
      <c r="R214" s="30">
        <v>13794</v>
      </c>
      <c r="S214" s="30">
        <v>6902</v>
      </c>
      <c r="T214" s="30">
        <v>6892</v>
      </c>
    </row>
    <row r="215" spans="15:27" ht="13.5" x14ac:dyDescent="0.15">
      <c r="O215">
        <v>7</v>
      </c>
      <c r="P215" t="s">
        <v>401</v>
      </c>
      <c r="Q215" s="30">
        <v>10403</v>
      </c>
      <c r="R215" s="30">
        <v>24424</v>
      </c>
      <c r="S215" s="30">
        <v>12310</v>
      </c>
      <c r="T215" s="30">
        <v>12114</v>
      </c>
    </row>
    <row r="216" spans="15:27" ht="13.5" x14ac:dyDescent="0.15">
      <c r="O216">
        <v>8</v>
      </c>
      <c r="P216" t="s">
        <v>402</v>
      </c>
      <c r="Q216" s="30">
        <v>2492</v>
      </c>
      <c r="R216" s="30">
        <v>5602</v>
      </c>
      <c r="S216" s="30">
        <v>2758</v>
      </c>
      <c r="T216" s="30">
        <v>2844</v>
      </c>
    </row>
    <row r="217" spans="15:27" ht="13.5" x14ac:dyDescent="0.15">
      <c r="O217">
        <v>6</v>
      </c>
      <c r="P217" t="s">
        <v>403</v>
      </c>
      <c r="Q217" s="30">
        <v>5079</v>
      </c>
      <c r="R217" s="30">
        <v>12049</v>
      </c>
      <c r="S217" s="30">
        <v>6303</v>
      </c>
      <c r="T217" s="30">
        <v>5746</v>
      </c>
    </row>
    <row r="218" spans="15:27" ht="13.5" x14ac:dyDescent="0.15">
      <c r="O218" s="31">
        <v>10</v>
      </c>
      <c r="P218" s="31" t="s">
        <v>404</v>
      </c>
      <c r="Q218" s="32">
        <v>8330</v>
      </c>
      <c r="R218" s="32">
        <v>24167</v>
      </c>
      <c r="S218" s="32">
        <v>11964</v>
      </c>
      <c r="T218" s="32">
        <v>12203</v>
      </c>
    </row>
    <row r="219" spans="15:27" ht="12.75" thickBot="1" x14ac:dyDescent="0.2">
      <c r="P219" s="1" t="s">
        <v>405</v>
      </c>
      <c r="Q219" s="33">
        <v>122487</v>
      </c>
      <c r="R219" s="33">
        <v>280265</v>
      </c>
      <c r="S219" s="33">
        <v>144093</v>
      </c>
      <c r="T219" s="33">
        <v>136172</v>
      </c>
    </row>
    <row r="220" spans="15:27" ht="12.75" thickBot="1" x14ac:dyDescent="0.2">
      <c r="O220" s="34" t="s">
        <v>406</v>
      </c>
      <c r="P220" s="35" t="s">
        <v>407</v>
      </c>
      <c r="Q220" s="36">
        <v>122395</v>
      </c>
      <c r="R220" s="36">
        <v>280285</v>
      </c>
      <c r="S220" s="36">
        <v>144094</v>
      </c>
      <c r="T220" s="57">
        <v>136191</v>
      </c>
    </row>
    <row r="221" spans="15:27" x14ac:dyDescent="0.15">
      <c r="P221" s="1" t="s">
        <v>408</v>
      </c>
      <c r="Q221" s="33">
        <v>92</v>
      </c>
      <c r="R221" s="33">
        <v>-20</v>
      </c>
      <c r="S221" s="33">
        <v>-1</v>
      </c>
      <c r="T221" s="33">
        <v>-19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9">
        <v>42186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f>SUM(C98,J98,Q49,Q98,C147,J147,Q147,C196,J196,Q196)</f>
        <v>122654</v>
      </c>
      <c r="R1" s="3">
        <f>SUM(D98,K98,R49,R98,D147,K147,R147,D196,K196,R196)</f>
        <v>280315</v>
      </c>
      <c r="S1" s="3">
        <f>SUM(E98,L98,S49,S98,E147,L147,S147,E196,L196,S196)</f>
        <v>144151</v>
      </c>
      <c r="T1" s="4">
        <f>SUM(F98,M98,T49,T98,F147,M147,T147,F196,M196,T196)</f>
        <v>136164</v>
      </c>
    </row>
    <row r="2" spans="1:22" ht="13.5" x14ac:dyDescent="0.15">
      <c r="A2" s="58" t="s">
        <v>229</v>
      </c>
      <c r="B2" s="59" t="s">
        <v>2</v>
      </c>
      <c r="C2" s="59" t="s">
        <v>3</v>
      </c>
      <c r="D2" s="59" t="s">
        <v>4</v>
      </c>
      <c r="E2" s="59" t="s">
        <v>5</v>
      </c>
      <c r="F2" s="60" t="s">
        <v>6</v>
      </c>
      <c r="G2" s="61"/>
      <c r="H2" s="58" t="s">
        <v>229</v>
      </c>
      <c r="I2" s="59" t="s">
        <v>2</v>
      </c>
      <c r="J2" s="59" t="s">
        <v>3</v>
      </c>
      <c r="K2" s="59" t="s">
        <v>4</v>
      </c>
      <c r="L2" s="59" t="s">
        <v>5</v>
      </c>
      <c r="M2" s="60" t="s">
        <v>6</v>
      </c>
      <c r="N2" s="61"/>
      <c r="O2" s="62" t="s">
        <v>229</v>
      </c>
      <c r="P2" s="63" t="s">
        <v>2</v>
      </c>
      <c r="Q2" s="63" t="s">
        <v>3</v>
      </c>
      <c r="R2" s="63" t="s">
        <v>4</v>
      </c>
      <c r="S2" s="63" t="s">
        <v>5</v>
      </c>
      <c r="T2" s="64" t="s">
        <v>6</v>
      </c>
      <c r="V2" s="8"/>
    </row>
    <row r="3" spans="1:22" ht="13.5" x14ac:dyDescent="0.15">
      <c r="A3" s="65">
        <v>1655</v>
      </c>
      <c r="B3" s="66" t="s">
        <v>7</v>
      </c>
      <c r="C3" s="11">
        <f>IF($A3="","",IFERROR(VLOOKUP($O$49&amp;$A3,[2]非表示!$A$1:$H$500,4,FALSE),0))</f>
        <v>210</v>
      </c>
      <c r="D3" s="11">
        <f>IF($A3="","",IFERROR(VLOOKUP($O$49&amp;$A3,[2]非表示!$A$1:$H$500,5,FALSE),0))</f>
        <v>549</v>
      </c>
      <c r="E3" s="11">
        <f>IF($A3="","",IFERROR(VLOOKUP($O$49&amp;$A3,[2]非表示!$A$1:$H$500,6,FALSE),0))</f>
        <v>278</v>
      </c>
      <c r="F3" s="12">
        <f>IF($A3="","",IFERROR(VLOOKUP($O$49&amp;$A3,[2]非表示!$A$1:$H$500,7,FALSE),0))</f>
        <v>271</v>
      </c>
      <c r="G3" s="61"/>
      <c r="H3" s="65">
        <v>7900</v>
      </c>
      <c r="I3" s="66" t="s">
        <v>8</v>
      </c>
      <c r="J3" s="11">
        <f>IF($H3="","",IFERROR(VLOOKUP($O$49&amp;$H3,[2]非表示!$A$1:$H$500,4,FALSE),0))</f>
        <v>818</v>
      </c>
      <c r="K3" s="11">
        <f>IF($H3="","",IFERROR(VLOOKUP($O$49&amp;$H3,[2]非表示!$A$1:$H$500,5,FALSE),0))</f>
        <v>1673</v>
      </c>
      <c r="L3" s="11">
        <f>IF($H3="","",IFERROR(VLOOKUP($O$49&amp;$H3,[2]非表示!$A$1:$H$500,6,FALSE),0))</f>
        <v>840</v>
      </c>
      <c r="M3" s="12">
        <f>IF($H3="","",IFERROR(VLOOKUP($O$49&amp;$H3,[2]非表示!$A$1:$H$500,7,FALSE),0))</f>
        <v>833</v>
      </c>
      <c r="N3" s="61"/>
      <c r="O3" s="65">
        <v>30101</v>
      </c>
      <c r="P3" s="66" t="s">
        <v>9</v>
      </c>
      <c r="Q3" s="11">
        <f>IF($O3="","",IFERROR(VLOOKUP($O$49&amp;$O3,[2]非表示!$A$1:$H$500,4,FALSE),0))</f>
        <v>292</v>
      </c>
      <c r="R3" s="11">
        <f>IF($O3="","",IFERROR(VLOOKUP($O$49&amp;$O3,[2]非表示!$A$1:$H$500,5,FALSE),0))</f>
        <v>676</v>
      </c>
      <c r="S3" s="11">
        <f>IF($O3="","",IFERROR(VLOOKUP($O$49&amp;$O3,[2]非表示!$A$1:$H$500,6,FALSE),0))</f>
        <v>338</v>
      </c>
      <c r="T3" s="12">
        <f>IF($O3="","",IFERROR(VLOOKUP($O$49&amp;$O3,[2]非表示!$A$1:$H$500,7,FALSE),0))</f>
        <v>338</v>
      </c>
    </row>
    <row r="4" spans="1:22" ht="13.5" x14ac:dyDescent="0.15">
      <c r="A4" s="65">
        <v>1656</v>
      </c>
      <c r="B4" s="66" t="s">
        <v>10</v>
      </c>
      <c r="C4" s="11">
        <f>IF($A4="","",IFERROR(VLOOKUP($O$49&amp;$A4,[2]非表示!$A$1:$H$500,4,FALSE),0))</f>
        <v>110</v>
      </c>
      <c r="D4" s="11">
        <f>IF($A4="","",IFERROR(VLOOKUP($O$49&amp;$A4,[2]非表示!$A$1:$H$500,5,FALSE),0))</f>
        <v>400</v>
      </c>
      <c r="E4" s="11">
        <f>IF($A4="","",IFERROR(VLOOKUP($O$49&amp;$A4,[2]非表示!$A$1:$H$500,6,FALSE),0))</f>
        <v>207</v>
      </c>
      <c r="F4" s="12">
        <f>IF($A4="","",IFERROR(VLOOKUP($O$49&amp;$A4,[2]非表示!$A$1:$H$500,7,FALSE),0))</f>
        <v>193</v>
      </c>
      <c r="G4" s="61"/>
      <c r="H4" s="65">
        <v>8000</v>
      </c>
      <c r="I4" s="66" t="s">
        <v>11</v>
      </c>
      <c r="J4" s="11">
        <f>IF($H4="","",IFERROR(VLOOKUP($O$49&amp;$H4,[2]非表示!$A$1:$H$500,4,FALSE),0))</f>
        <v>7748</v>
      </c>
      <c r="K4" s="11">
        <f>IF($H4="","",IFERROR(VLOOKUP($O$49&amp;$H4,[2]非表示!$A$1:$H$500,5,FALSE),0))</f>
        <v>16773</v>
      </c>
      <c r="L4" s="11">
        <f>IF($H4="","",IFERROR(VLOOKUP($O$49&amp;$H4,[2]非表示!$A$1:$H$500,6,FALSE),0))</f>
        <v>8822</v>
      </c>
      <c r="M4" s="12">
        <f>IF($H4="","",IFERROR(VLOOKUP($O$49&amp;$H4,[2]非表示!$A$1:$H$500,7,FALSE),0))</f>
        <v>7951</v>
      </c>
      <c r="N4" s="61"/>
      <c r="O4" s="65">
        <v>30102</v>
      </c>
      <c r="P4" s="66" t="s">
        <v>12</v>
      </c>
      <c r="Q4" s="11">
        <f>IF($O4="","",IFERROR(VLOOKUP($O$49&amp;$O4,[2]非表示!$A$1:$H$500,4,FALSE),0))</f>
        <v>334</v>
      </c>
      <c r="R4" s="11">
        <f>IF($O4="","",IFERROR(VLOOKUP($O$49&amp;$O4,[2]非表示!$A$1:$H$500,5,FALSE),0))</f>
        <v>792</v>
      </c>
      <c r="S4" s="11">
        <f>IF($O4="","",IFERROR(VLOOKUP($O$49&amp;$O4,[2]非表示!$A$1:$H$500,6,FALSE),0))</f>
        <v>412</v>
      </c>
      <c r="T4" s="12">
        <f>IF($O4="","",IFERROR(VLOOKUP($O$49&amp;$O4,[2]非表示!$A$1:$H$500,7,FALSE),0))</f>
        <v>380</v>
      </c>
    </row>
    <row r="5" spans="1:22" ht="13.5" x14ac:dyDescent="0.15">
      <c r="A5" s="65">
        <v>1657</v>
      </c>
      <c r="B5" s="66" t="s">
        <v>13</v>
      </c>
      <c r="C5" s="11">
        <f>IF($A5="","",IFERROR(VLOOKUP($O$49&amp;$A5,[2]非表示!$A$1:$H$500,4,FALSE),0))</f>
        <v>360</v>
      </c>
      <c r="D5" s="11">
        <f>IF($A5="","",IFERROR(VLOOKUP($O$49&amp;$A5,[2]非表示!$A$1:$H$500,5,FALSE),0))</f>
        <v>882</v>
      </c>
      <c r="E5" s="11">
        <f>IF($A5="","",IFERROR(VLOOKUP($O$49&amp;$A5,[2]非表示!$A$1:$H$500,6,FALSE),0))</f>
        <v>471</v>
      </c>
      <c r="F5" s="12">
        <f>IF($A5="","",IFERROR(VLOOKUP($O$49&amp;$A5,[2]非表示!$A$1:$H$500,7,FALSE),0))</f>
        <v>411</v>
      </c>
      <c r="G5" s="61"/>
      <c r="H5" s="65">
        <v>8051</v>
      </c>
      <c r="I5" s="66" t="s">
        <v>14</v>
      </c>
      <c r="J5" s="11">
        <f>IF($H5="","",IFERROR(VLOOKUP($O$49&amp;$H5,[2]非表示!$A$1:$H$500,4,FALSE),0))</f>
        <v>316</v>
      </c>
      <c r="K5" s="11">
        <f>IF($H5="","",IFERROR(VLOOKUP($O$49&amp;$H5,[2]非表示!$A$1:$H$500,5,FALSE),0))</f>
        <v>554</v>
      </c>
      <c r="L5" s="11">
        <f>IF($H5="","",IFERROR(VLOOKUP($O$49&amp;$H5,[2]非表示!$A$1:$H$500,6,FALSE),0))</f>
        <v>291</v>
      </c>
      <c r="M5" s="12">
        <f>IF($H5="","",IFERROR(VLOOKUP($O$49&amp;$H5,[2]非表示!$A$1:$H$500,7,FALSE),0))</f>
        <v>263</v>
      </c>
      <c r="N5" s="61"/>
      <c r="O5" s="65">
        <v>30103</v>
      </c>
      <c r="P5" s="66" t="s">
        <v>15</v>
      </c>
      <c r="Q5" s="11">
        <f>IF($O5="","",IFERROR(VLOOKUP($O$49&amp;$O5,[2]非表示!$A$1:$H$500,4,FALSE),0))</f>
        <v>262</v>
      </c>
      <c r="R5" s="11">
        <f>IF($O5="","",IFERROR(VLOOKUP($O$49&amp;$O5,[2]非表示!$A$1:$H$500,5,FALSE),0))</f>
        <v>532</v>
      </c>
      <c r="S5" s="11">
        <f>IF($O5="","",IFERROR(VLOOKUP($O$49&amp;$O5,[2]非表示!$A$1:$H$500,6,FALSE),0))</f>
        <v>293</v>
      </c>
      <c r="T5" s="12">
        <f>IF($O5="","",IFERROR(VLOOKUP($O$49&amp;$O5,[2]非表示!$A$1:$H$500,7,FALSE),0))</f>
        <v>239</v>
      </c>
    </row>
    <row r="6" spans="1:22" ht="13.5" x14ac:dyDescent="0.15">
      <c r="A6" s="65">
        <v>4300</v>
      </c>
      <c r="B6" s="66" t="s">
        <v>16</v>
      </c>
      <c r="C6" s="11">
        <f>IF($A6="","",IFERROR(VLOOKUP($O$49&amp;$A6,[2]非表示!$A$1:$H$500,4,FALSE),0))</f>
        <v>2</v>
      </c>
      <c r="D6" s="11">
        <f>IF($A6="","",IFERROR(VLOOKUP($O$49&amp;$A6,[2]非表示!$A$1:$H$500,5,FALSE),0))</f>
        <v>2</v>
      </c>
      <c r="E6" s="11">
        <f>IF($A6="","",IFERROR(VLOOKUP($O$49&amp;$A6,[2]非表示!$A$1:$H$500,6,FALSE),0))</f>
        <v>2</v>
      </c>
      <c r="F6" s="12">
        <f>IF($A6="","",IFERROR(VLOOKUP($O$49&amp;$A6,[2]非表示!$A$1:$H$500,7,FALSE),0))</f>
        <v>0</v>
      </c>
      <c r="G6" s="61"/>
      <c r="H6" s="65">
        <v>8052</v>
      </c>
      <c r="I6" s="66" t="s">
        <v>17</v>
      </c>
      <c r="J6" s="11">
        <f>IF($H6="","",IFERROR(VLOOKUP($O$49&amp;$H6,[2]非表示!$A$1:$H$500,4,FALSE),0))</f>
        <v>457</v>
      </c>
      <c r="K6" s="11">
        <f>IF($H6="","",IFERROR(VLOOKUP($O$49&amp;$H6,[2]非表示!$A$1:$H$500,5,FALSE),0))</f>
        <v>791</v>
      </c>
      <c r="L6" s="11">
        <f>IF($H6="","",IFERROR(VLOOKUP($O$49&amp;$H6,[2]非表示!$A$1:$H$500,6,FALSE),0))</f>
        <v>424</v>
      </c>
      <c r="M6" s="12">
        <f>IF($H6="","",IFERROR(VLOOKUP($O$49&amp;$H6,[2]非表示!$A$1:$H$500,7,FALSE),0))</f>
        <v>367</v>
      </c>
      <c r="N6" s="61"/>
      <c r="O6" s="65">
        <v>30104</v>
      </c>
      <c r="P6" s="66" t="s">
        <v>18</v>
      </c>
      <c r="Q6" s="11">
        <f>IF($O6="","",IFERROR(VLOOKUP($O$49&amp;$O6,[2]非表示!$A$1:$H$500,4,FALSE),0))</f>
        <v>241</v>
      </c>
      <c r="R6" s="11">
        <f>IF($O6="","",IFERROR(VLOOKUP($O$49&amp;$O6,[2]非表示!$A$1:$H$500,5,FALSE),0))</f>
        <v>555</v>
      </c>
      <c r="S6" s="11">
        <f>IF($O6="","",IFERROR(VLOOKUP($O$49&amp;$O6,[2]非表示!$A$1:$H$500,6,FALSE),0))</f>
        <v>285</v>
      </c>
      <c r="T6" s="12">
        <f>IF($O6="","",IFERROR(VLOOKUP($O$49&amp;$O6,[2]非表示!$A$1:$H$500,7,FALSE),0))</f>
        <v>270</v>
      </c>
    </row>
    <row r="7" spans="1:22" ht="13.5" x14ac:dyDescent="0.15">
      <c r="A7" s="65">
        <v>4400</v>
      </c>
      <c r="B7" s="66" t="s">
        <v>19</v>
      </c>
      <c r="C7" s="11">
        <f>IF($A7="","",IFERROR(VLOOKUP($O$49&amp;$A7,[2]非表示!$A$1:$H$500,4,FALSE),0))</f>
        <v>1</v>
      </c>
      <c r="D7" s="11">
        <f>IF($A7="","",IFERROR(VLOOKUP($O$49&amp;$A7,[2]非表示!$A$1:$H$500,5,FALSE),0))</f>
        <v>3</v>
      </c>
      <c r="E7" s="11">
        <f>IF($A7="","",IFERROR(VLOOKUP($O$49&amp;$A7,[2]非表示!$A$1:$H$500,6,FALSE),0))</f>
        <v>0</v>
      </c>
      <c r="F7" s="12">
        <f>IF($A7="","",IFERROR(VLOOKUP($O$49&amp;$A7,[2]非表示!$A$1:$H$500,7,FALSE),0))</f>
        <v>3</v>
      </c>
      <c r="G7" s="61"/>
      <c r="H7" s="65">
        <v>8061</v>
      </c>
      <c r="I7" s="66" t="s">
        <v>20</v>
      </c>
      <c r="J7" s="11">
        <f>IF($H7="","",IFERROR(VLOOKUP($O$49&amp;$H7,[2]非表示!$A$1:$H$500,4,FALSE),0))</f>
        <v>391</v>
      </c>
      <c r="K7" s="11">
        <f>IF($H7="","",IFERROR(VLOOKUP($O$49&amp;$H7,[2]非表示!$A$1:$H$500,5,FALSE),0))</f>
        <v>742</v>
      </c>
      <c r="L7" s="11">
        <f>IF($H7="","",IFERROR(VLOOKUP($O$49&amp;$H7,[2]非表示!$A$1:$H$500,6,FALSE),0))</f>
        <v>398</v>
      </c>
      <c r="M7" s="12">
        <f>IF($H7="","",IFERROR(VLOOKUP($O$49&amp;$H7,[2]非表示!$A$1:$H$500,7,FALSE),0))</f>
        <v>344</v>
      </c>
      <c r="N7" s="61"/>
      <c r="O7" s="65">
        <v>30105</v>
      </c>
      <c r="P7" s="66" t="s">
        <v>21</v>
      </c>
      <c r="Q7" s="11">
        <f>IF($O7="","",IFERROR(VLOOKUP($O$49&amp;$O7,[2]非表示!$A$1:$H$500,4,FALSE),0))</f>
        <v>256</v>
      </c>
      <c r="R7" s="11">
        <f>IF($O7="","",IFERROR(VLOOKUP($O$49&amp;$O7,[2]非表示!$A$1:$H$500,5,FALSE),0))</f>
        <v>674</v>
      </c>
      <c r="S7" s="11">
        <f>IF($O7="","",IFERROR(VLOOKUP($O$49&amp;$O7,[2]非表示!$A$1:$H$500,6,FALSE),0))</f>
        <v>359</v>
      </c>
      <c r="T7" s="12">
        <f>IF($O7="","",IFERROR(VLOOKUP($O$49&amp;$O7,[2]非表示!$A$1:$H$500,7,FALSE),0))</f>
        <v>315</v>
      </c>
    </row>
    <row r="8" spans="1:22" ht="13.5" x14ac:dyDescent="0.15">
      <c r="A8" s="65">
        <v>4500</v>
      </c>
      <c r="B8" s="66" t="s">
        <v>22</v>
      </c>
      <c r="C8" s="11">
        <f>IF($A8="","",IFERROR(VLOOKUP($O$49&amp;$A8,[2]非表示!$A$1:$H$500,4,FALSE),0))</f>
        <v>0</v>
      </c>
      <c r="D8" s="11">
        <f>IF($A8="","",IFERROR(VLOOKUP($O$49&amp;$A8,[2]非表示!$A$1:$H$500,5,FALSE),0))</f>
        <v>0</v>
      </c>
      <c r="E8" s="11">
        <f>IF($A8="","",IFERROR(VLOOKUP($O$49&amp;$A8,[2]非表示!$A$1:$H$500,6,FALSE),0))</f>
        <v>0</v>
      </c>
      <c r="F8" s="12">
        <f>IF($A8="","",IFERROR(VLOOKUP($O$49&amp;$A8,[2]非表示!$A$1:$H$500,7,FALSE),0))</f>
        <v>0</v>
      </c>
      <c r="G8" s="61"/>
      <c r="H8" s="65">
        <v>8062</v>
      </c>
      <c r="I8" s="66" t="s">
        <v>23</v>
      </c>
      <c r="J8" s="11">
        <f>IF($H8="","",IFERROR(VLOOKUP($O$49&amp;$H8,[2]非表示!$A$1:$H$500,4,FALSE),0))</f>
        <v>267</v>
      </c>
      <c r="K8" s="11">
        <f>IF($H8="","",IFERROR(VLOOKUP($O$49&amp;$H8,[2]非表示!$A$1:$H$500,5,FALSE),0))</f>
        <v>554</v>
      </c>
      <c r="L8" s="11">
        <f>IF($H8="","",IFERROR(VLOOKUP($O$49&amp;$H8,[2]非表示!$A$1:$H$500,6,FALSE),0))</f>
        <v>285</v>
      </c>
      <c r="M8" s="12">
        <f>IF($H8="","",IFERROR(VLOOKUP($O$49&amp;$H8,[2]非表示!$A$1:$H$500,7,FALSE),0))</f>
        <v>269</v>
      </c>
      <c r="N8" s="61"/>
      <c r="O8" s="65">
        <v>30106</v>
      </c>
      <c r="P8" s="66" t="s">
        <v>24</v>
      </c>
      <c r="Q8" s="11">
        <f>IF($O8="","",IFERROR(VLOOKUP($O$49&amp;$O8,[2]非表示!$A$1:$H$500,4,FALSE),0))</f>
        <v>229</v>
      </c>
      <c r="R8" s="11">
        <f>IF($O8="","",IFERROR(VLOOKUP($O$49&amp;$O8,[2]非表示!$A$1:$H$500,5,FALSE),0))</f>
        <v>582</v>
      </c>
      <c r="S8" s="11">
        <f>IF($O8="","",IFERROR(VLOOKUP($O$49&amp;$O8,[2]非表示!$A$1:$H$500,6,FALSE),0))</f>
        <v>269</v>
      </c>
      <c r="T8" s="12">
        <f>IF($O8="","",IFERROR(VLOOKUP($O$49&amp;$O8,[2]非表示!$A$1:$H$500,7,FALSE),0))</f>
        <v>313</v>
      </c>
    </row>
    <row r="9" spans="1:22" ht="13.5" x14ac:dyDescent="0.15">
      <c r="A9" s="65">
        <v>4600</v>
      </c>
      <c r="B9" s="66" t="s">
        <v>25</v>
      </c>
      <c r="C9" s="11">
        <f>IF($A9="","",IFERROR(VLOOKUP($O$49&amp;$A9,[2]非表示!$A$1:$H$500,4,FALSE),0))</f>
        <v>1273</v>
      </c>
      <c r="D9" s="11">
        <f>IF($A9="","",IFERROR(VLOOKUP($O$49&amp;$A9,[2]非表示!$A$1:$H$500,5,FALSE),0))</f>
        <v>2740</v>
      </c>
      <c r="E9" s="11">
        <f>IF($A9="","",IFERROR(VLOOKUP($O$49&amp;$A9,[2]非表示!$A$1:$H$500,6,FALSE),0))</f>
        <v>1466</v>
      </c>
      <c r="F9" s="12">
        <f>IF($A9="","",IFERROR(VLOOKUP($O$49&amp;$A9,[2]非表示!$A$1:$H$500,7,FALSE),0))</f>
        <v>1274</v>
      </c>
      <c r="G9" s="61"/>
      <c r="H9" s="65">
        <v>8063</v>
      </c>
      <c r="I9" s="66" t="s">
        <v>26</v>
      </c>
      <c r="J9" s="11">
        <f>IF($H9="","",IFERROR(VLOOKUP($O$49&amp;$H9,[2]非表示!$A$1:$H$500,4,FALSE),0))</f>
        <v>75</v>
      </c>
      <c r="K9" s="11">
        <f>IF($H9="","",IFERROR(VLOOKUP($O$49&amp;$H9,[2]非表示!$A$1:$H$500,5,FALSE),0))</f>
        <v>153</v>
      </c>
      <c r="L9" s="11">
        <f>IF($H9="","",IFERROR(VLOOKUP($O$49&amp;$H9,[2]非表示!$A$1:$H$500,6,FALSE),0))</f>
        <v>81</v>
      </c>
      <c r="M9" s="12">
        <f>IF($H9="","",IFERROR(VLOOKUP($O$49&amp;$H9,[2]非表示!$A$1:$H$500,7,FALSE),0))</f>
        <v>72</v>
      </c>
      <c r="N9" s="61"/>
      <c r="O9" s="65">
        <v>30107</v>
      </c>
      <c r="P9" s="66" t="s">
        <v>27</v>
      </c>
      <c r="Q9" s="11">
        <f>IF($O9="","",IFERROR(VLOOKUP($O$49&amp;$O9,[2]非表示!$A$1:$H$500,4,FALSE),0))</f>
        <v>323</v>
      </c>
      <c r="R9" s="11">
        <f>IF($O9="","",IFERROR(VLOOKUP($O$49&amp;$O9,[2]非表示!$A$1:$H$500,5,FALSE),0))</f>
        <v>745</v>
      </c>
      <c r="S9" s="11">
        <f>IF($O9="","",IFERROR(VLOOKUP($O$49&amp;$O9,[2]非表示!$A$1:$H$500,6,FALSE),0))</f>
        <v>380</v>
      </c>
      <c r="T9" s="12">
        <f>IF($O9="","",IFERROR(VLOOKUP($O$49&amp;$O9,[2]非表示!$A$1:$H$500,7,FALSE),0))</f>
        <v>365</v>
      </c>
    </row>
    <row r="10" spans="1:22" ht="13.5" x14ac:dyDescent="0.15">
      <c r="A10" s="65">
        <v>4651</v>
      </c>
      <c r="B10" s="66" t="s">
        <v>28</v>
      </c>
      <c r="C10" s="11">
        <f>IF($A10="","",IFERROR(VLOOKUP($O$49&amp;$A10,[2]非表示!$A$1:$H$500,4,FALSE),0))</f>
        <v>142</v>
      </c>
      <c r="D10" s="11">
        <f>IF($A10="","",IFERROR(VLOOKUP($O$49&amp;$A10,[2]非表示!$A$1:$H$500,5,FALSE),0))</f>
        <v>301</v>
      </c>
      <c r="E10" s="11">
        <f>IF($A10="","",IFERROR(VLOOKUP($O$49&amp;$A10,[2]非表示!$A$1:$H$500,6,FALSE),0))</f>
        <v>164</v>
      </c>
      <c r="F10" s="12">
        <f>IF($A10="","",IFERROR(VLOOKUP($O$49&amp;$A10,[2]非表示!$A$1:$H$500,7,FALSE),0))</f>
        <v>137</v>
      </c>
      <c r="G10" s="61"/>
      <c r="H10" s="65">
        <v>8101</v>
      </c>
      <c r="I10" s="66" t="s">
        <v>29</v>
      </c>
      <c r="J10" s="11">
        <f>IF($H10="","",IFERROR(VLOOKUP($O$49&amp;$H10,[2]非表示!$A$1:$H$500,4,FALSE),0))</f>
        <v>638</v>
      </c>
      <c r="K10" s="11">
        <f>IF($H10="","",IFERROR(VLOOKUP($O$49&amp;$H10,[2]非表示!$A$1:$H$500,5,FALSE),0))</f>
        <v>1184</v>
      </c>
      <c r="L10" s="11">
        <f>IF($H10="","",IFERROR(VLOOKUP($O$49&amp;$H10,[2]非表示!$A$1:$H$500,6,FALSE),0))</f>
        <v>639</v>
      </c>
      <c r="M10" s="12">
        <f>IF($H10="","",IFERROR(VLOOKUP($O$49&amp;$H10,[2]非表示!$A$1:$H$500,7,FALSE),0))</f>
        <v>545</v>
      </c>
      <c r="N10" s="61"/>
      <c r="O10" s="65">
        <v>30201</v>
      </c>
      <c r="P10" s="66" t="s">
        <v>30</v>
      </c>
      <c r="Q10" s="11">
        <f>IF($O10="","",IFERROR(VLOOKUP($O$49&amp;$O10,[2]非表示!$A$1:$H$500,4,FALSE),0))</f>
        <v>335</v>
      </c>
      <c r="R10" s="11">
        <f>IF($O10="","",IFERROR(VLOOKUP($O$49&amp;$O10,[2]非表示!$A$1:$H$500,5,FALSE),0))</f>
        <v>693</v>
      </c>
      <c r="S10" s="11">
        <f>IF($O10="","",IFERROR(VLOOKUP($O$49&amp;$O10,[2]非表示!$A$1:$H$500,6,FALSE),0))</f>
        <v>369</v>
      </c>
      <c r="T10" s="12">
        <f>IF($O10="","",IFERROR(VLOOKUP($O$49&amp;$O10,[2]非表示!$A$1:$H$500,7,FALSE),0))</f>
        <v>324</v>
      </c>
    </row>
    <row r="11" spans="1:22" ht="13.5" x14ac:dyDescent="0.15">
      <c r="A11" s="65">
        <v>4652</v>
      </c>
      <c r="B11" s="66" t="s">
        <v>31</v>
      </c>
      <c r="C11" s="11">
        <f>IF($A11="","",IFERROR(VLOOKUP($O$49&amp;$A11,[2]非表示!$A$1:$H$500,4,FALSE),0))</f>
        <v>84</v>
      </c>
      <c r="D11" s="11">
        <f>IF($A11="","",IFERROR(VLOOKUP($O$49&amp;$A11,[2]非表示!$A$1:$H$500,5,FALSE),0))</f>
        <v>169</v>
      </c>
      <c r="E11" s="11">
        <f>IF($A11="","",IFERROR(VLOOKUP($O$49&amp;$A11,[2]非表示!$A$1:$H$500,6,FALSE),0))</f>
        <v>95</v>
      </c>
      <c r="F11" s="12">
        <f>IF($A11="","",IFERROR(VLOOKUP($O$49&amp;$A11,[2]非表示!$A$1:$H$500,7,FALSE),0))</f>
        <v>74</v>
      </c>
      <c r="G11" s="61"/>
      <c r="H11" s="65">
        <v>8102</v>
      </c>
      <c r="I11" s="66" t="s">
        <v>32</v>
      </c>
      <c r="J11" s="11">
        <f>IF($H11="","",IFERROR(VLOOKUP($O$49&amp;$H11,[2]非表示!$A$1:$H$500,4,FALSE),0))</f>
        <v>378</v>
      </c>
      <c r="K11" s="11">
        <f>IF($H11="","",IFERROR(VLOOKUP($O$49&amp;$H11,[2]非表示!$A$1:$H$500,5,FALSE),0))</f>
        <v>857</v>
      </c>
      <c r="L11" s="11">
        <f>IF($H11="","",IFERROR(VLOOKUP($O$49&amp;$H11,[2]非表示!$A$1:$H$500,6,FALSE),0))</f>
        <v>443</v>
      </c>
      <c r="M11" s="12">
        <f>IF($H11="","",IFERROR(VLOOKUP($O$49&amp;$H11,[2]非表示!$A$1:$H$500,7,FALSE),0))</f>
        <v>414</v>
      </c>
      <c r="N11" s="61"/>
      <c r="O11" s="65">
        <v>30202</v>
      </c>
      <c r="P11" s="66" t="s">
        <v>33</v>
      </c>
      <c r="Q11" s="11">
        <f>IF($O11="","",IFERROR(VLOOKUP($O$49&amp;$O11,[2]非表示!$A$1:$H$500,4,FALSE),0))</f>
        <v>187</v>
      </c>
      <c r="R11" s="11">
        <f>IF($O11="","",IFERROR(VLOOKUP($O$49&amp;$O11,[2]非表示!$A$1:$H$500,5,FALSE),0))</f>
        <v>459</v>
      </c>
      <c r="S11" s="11">
        <f>IF($O11="","",IFERROR(VLOOKUP($O$49&amp;$O11,[2]非表示!$A$1:$H$500,6,FALSE),0))</f>
        <v>221</v>
      </c>
      <c r="T11" s="12">
        <f>IF($O11="","",IFERROR(VLOOKUP($O$49&amp;$O11,[2]非表示!$A$1:$H$500,7,FALSE),0))</f>
        <v>238</v>
      </c>
    </row>
    <row r="12" spans="1:22" ht="13.5" x14ac:dyDescent="0.15">
      <c r="A12" s="65">
        <v>4653</v>
      </c>
      <c r="B12" s="66" t="s">
        <v>34</v>
      </c>
      <c r="C12" s="11">
        <f>IF($A12="","",IFERROR(VLOOKUP($O$49&amp;$A12,[2]非表示!$A$1:$H$500,4,FALSE),0))</f>
        <v>186</v>
      </c>
      <c r="D12" s="11">
        <f>IF($A12="","",IFERROR(VLOOKUP($O$49&amp;$A12,[2]非表示!$A$1:$H$500,5,FALSE),0))</f>
        <v>226</v>
      </c>
      <c r="E12" s="11">
        <f>IF($A12="","",IFERROR(VLOOKUP($O$49&amp;$A12,[2]非表示!$A$1:$H$500,6,FALSE),0))</f>
        <v>151</v>
      </c>
      <c r="F12" s="12">
        <f>IF($A12="","",IFERROR(VLOOKUP($O$49&amp;$A12,[2]非表示!$A$1:$H$500,7,FALSE),0))</f>
        <v>75</v>
      </c>
      <c r="G12" s="61"/>
      <c r="H12" s="65">
        <v>8103</v>
      </c>
      <c r="I12" s="66" t="s">
        <v>35</v>
      </c>
      <c r="J12" s="11">
        <f>IF($H12="","",IFERROR(VLOOKUP($O$49&amp;$H12,[2]非表示!$A$1:$H$500,4,FALSE),0))</f>
        <v>536</v>
      </c>
      <c r="K12" s="11">
        <f>IF($H12="","",IFERROR(VLOOKUP($O$49&amp;$H12,[2]非表示!$A$1:$H$500,5,FALSE),0))</f>
        <v>1095</v>
      </c>
      <c r="L12" s="11">
        <f>IF($H12="","",IFERROR(VLOOKUP($O$49&amp;$H12,[2]非表示!$A$1:$H$500,6,FALSE),0))</f>
        <v>592</v>
      </c>
      <c r="M12" s="12">
        <f>IF($H12="","",IFERROR(VLOOKUP($O$49&amp;$H12,[2]非表示!$A$1:$H$500,7,FALSE),0))</f>
        <v>503</v>
      </c>
      <c r="N12" s="61"/>
      <c r="O12" s="65">
        <v>30203</v>
      </c>
      <c r="P12" s="66" t="s">
        <v>36</v>
      </c>
      <c r="Q12" s="11">
        <f>IF($O12="","",IFERROR(VLOOKUP($O$49&amp;$O12,[2]非表示!$A$1:$H$500,4,FALSE),0))</f>
        <v>197</v>
      </c>
      <c r="R12" s="11">
        <f>IF($O12="","",IFERROR(VLOOKUP($O$49&amp;$O12,[2]非表示!$A$1:$H$500,5,FALSE),0))</f>
        <v>492</v>
      </c>
      <c r="S12" s="11">
        <f>IF($O12="","",IFERROR(VLOOKUP($O$49&amp;$O12,[2]非表示!$A$1:$H$500,6,FALSE),0))</f>
        <v>249</v>
      </c>
      <c r="T12" s="12">
        <f>IF($O12="","",IFERROR(VLOOKUP($O$49&amp;$O12,[2]非表示!$A$1:$H$500,7,FALSE),0))</f>
        <v>243</v>
      </c>
    </row>
    <row r="13" spans="1:22" ht="13.5" x14ac:dyDescent="0.15">
      <c r="A13" s="65">
        <v>4702</v>
      </c>
      <c r="B13" s="66" t="s">
        <v>37</v>
      </c>
      <c r="C13" s="11">
        <f>IF($A13="","",IFERROR(VLOOKUP($O$49&amp;$A13,[2]非表示!$A$1:$H$500,4,FALSE),0))</f>
        <v>4</v>
      </c>
      <c r="D13" s="11">
        <f>IF($A13="","",IFERROR(VLOOKUP($O$49&amp;$A13,[2]非表示!$A$1:$H$500,5,FALSE),0))</f>
        <v>9</v>
      </c>
      <c r="E13" s="11">
        <f>IF($A13="","",IFERROR(VLOOKUP($O$49&amp;$A13,[2]非表示!$A$1:$H$500,6,FALSE),0))</f>
        <v>4</v>
      </c>
      <c r="F13" s="12">
        <f>IF($A13="","",IFERROR(VLOOKUP($O$49&amp;$A13,[2]非表示!$A$1:$H$500,7,FALSE),0))</f>
        <v>5</v>
      </c>
      <c r="G13" s="61"/>
      <c r="H13" s="65">
        <v>8111</v>
      </c>
      <c r="I13" s="66" t="s">
        <v>38</v>
      </c>
      <c r="J13" s="11">
        <f>IF($H13="","",IFERROR(VLOOKUP($O$49&amp;$H13,[2]非表示!$A$1:$H$500,4,FALSE),0))</f>
        <v>140</v>
      </c>
      <c r="K13" s="11">
        <f>IF($H13="","",IFERROR(VLOOKUP($O$49&amp;$H13,[2]非表示!$A$1:$H$500,5,FALSE),0))</f>
        <v>249</v>
      </c>
      <c r="L13" s="11">
        <f>IF($H13="","",IFERROR(VLOOKUP($O$49&amp;$H13,[2]非表示!$A$1:$H$500,6,FALSE),0))</f>
        <v>148</v>
      </c>
      <c r="M13" s="12">
        <f>IF($H13="","",IFERROR(VLOOKUP($O$49&amp;$H13,[2]非表示!$A$1:$H$500,7,FALSE),0))</f>
        <v>101</v>
      </c>
      <c r="N13" s="61"/>
      <c r="O13" s="65">
        <v>30204</v>
      </c>
      <c r="P13" s="66" t="s">
        <v>39</v>
      </c>
      <c r="Q13" s="11">
        <f>IF($O13="","",IFERROR(VLOOKUP($O$49&amp;$O13,[2]非表示!$A$1:$H$500,4,FALSE),0))</f>
        <v>159</v>
      </c>
      <c r="R13" s="11">
        <f>IF($O13="","",IFERROR(VLOOKUP($O$49&amp;$O13,[2]非表示!$A$1:$H$500,5,FALSE),0))</f>
        <v>375</v>
      </c>
      <c r="S13" s="11">
        <f>IF($O13="","",IFERROR(VLOOKUP($O$49&amp;$O13,[2]非表示!$A$1:$H$500,6,FALSE),0))</f>
        <v>197</v>
      </c>
      <c r="T13" s="12">
        <f>IF($O13="","",IFERROR(VLOOKUP($O$49&amp;$O13,[2]非表示!$A$1:$H$500,7,FALSE),0))</f>
        <v>178</v>
      </c>
    </row>
    <row r="14" spans="1:22" ht="13.5" x14ac:dyDescent="0.15">
      <c r="A14" s="65">
        <v>4703</v>
      </c>
      <c r="B14" s="66" t="s">
        <v>40</v>
      </c>
      <c r="C14" s="11">
        <f>IF($A14="","",IFERROR(VLOOKUP($O$49&amp;$A14,[2]非表示!$A$1:$H$500,4,FALSE),0))</f>
        <v>20</v>
      </c>
      <c r="D14" s="11">
        <f>IF($A14="","",IFERROR(VLOOKUP($O$49&amp;$A14,[2]非表示!$A$1:$H$500,5,FALSE),0))</f>
        <v>37</v>
      </c>
      <c r="E14" s="11">
        <f>IF($A14="","",IFERROR(VLOOKUP($O$49&amp;$A14,[2]非表示!$A$1:$H$500,6,FALSE),0))</f>
        <v>22</v>
      </c>
      <c r="F14" s="12">
        <f>IF($A14="","",IFERROR(VLOOKUP($O$49&amp;$A14,[2]非表示!$A$1:$H$500,7,FALSE),0))</f>
        <v>15</v>
      </c>
      <c r="G14" s="61"/>
      <c r="H14" s="65">
        <v>8112</v>
      </c>
      <c r="I14" s="66" t="s">
        <v>41</v>
      </c>
      <c r="J14" s="11">
        <f>IF($H14="","",IFERROR(VLOOKUP($O$49&amp;$H14,[2]非表示!$A$1:$H$500,4,FALSE),0))</f>
        <v>72</v>
      </c>
      <c r="K14" s="11">
        <f>IF($H14="","",IFERROR(VLOOKUP($O$49&amp;$H14,[2]非表示!$A$1:$H$500,5,FALSE),0))</f>
        <v>157</v>
      </c>
      <c r="L14" s="11">
        <f>IF($H14="","",IFERROR(VLOOKUP($O$49&amp;$H14,[2]非表示!$A$1:$H$500,6,FALSE),0))</f>
        <v>73</v>
      </c>
      <c r="M14" s="12">
        <f>IF($H14="","",IFERROR(VLOOKUP($O$49&amp;$H14,[2]非表示!$A$1:$H$500,7,FALSE),0))</f>
        <v>84</v>
      </c>
      <c r="N14" s="61"/>
      <c r="O14" s="65">
        <v>30205</v>
      </c>
      <c r="P14" s="66" t="s">
        <v>42</v>
      </c>
      <c r="Q14" s="11">
        <f>IF($O14="","",IFERROR(VLOOKUP($O$49&amp;$O14,[2]非表示!$A$1:$H$500,4,FALSE),0))</f>
        <v>205</v>
      </c>
      <c r="R14" s="11">
        <f>IF($O14="","",IFERROR(VLOOKUP($O$49&amp;$O14,[2]非表示!$A$1:$H$500,5,FALSE),0))</f>
        <v>443</v>
      </c>
      <c r="S14" s="11">
        <f>IF($O14="","",IFERROR(VLOOKUP($O$49&amp;$O14,[2]非表示!$A$1:$H$500,6,FALSE),0))</f>
        <v>226</v>
      </c>
      <c r="T14" s="12">
        <f>IF($O14="","",IFERROR(VLOOKUP($O$49&amp;$O14,[2]非表示!$A$1:$H$500,7,FALSE),0))</f>
        <v>217</v>
      </c>
    </row>
    <row r="15" spans="1:22" ht="13.5" x14ac:dyDescent="0.15">
      <c r="A15" s="65">
        <v>4704</v>
      </c>
      <c r="B15" s="66" t="s">
        <v>43</v>
      </c>
      <c r="C15" s="11">
        <f>IF($A15="","",IFERROR(VLOOKUP($O$49&amp;$A15,[2]非表示!$A$1:$H$500,4,FALSE),0))</f>
        <v>44</v>
      </c>
      <c r="D15" s="11">
        <f>IF($A15="","",IFERROR(VLOOKUP($O$49&amp;$A15,[2]非表示!$A$1:$H$500,5,FALSE),0))</f>
        <v>88</v>
      </c>
      <c r="E15" s="11">
        <f>IF($A15="","",IFERROR(VLOOKUP($O$49&amp;$A15,[2]非表示!$A$1:$H$500,6,FALSE),0))</f>
        <v>51</v>
      </c>
      <c r="F15" s="12">
        <f>IF($A15="","",IFERROR(VLOOKUP($O$49&amp;$A15,[2]非表示!$A$1:$H$500,7,FALSE),0))</f>
        <v>37</v>
      </c>
      <c r="G15" s="61"/>
      <c r="H15" s="65">
        <v>8131</v>
      </c>
      <c r="I15" s="66" t="s">
        <v>44</v>
      </c>
      <c r="J15" s="11">
        <f>IF($H15="","",IFERROR(VLOOKUP($O$49&amp;$H15,[2]非表示!$A$1:$H$500,4,FALSE),0))</f>
        <v>178</v>
      </c>
      <c r="K15" s="11">
        <f>IF($H15="","",IFERROR(VLOOKUP($O$49&amp;$H15,[2]非表示!$A$1:$H$500,5,FALSE),0))</f>
        <v>367</v>
      </c>
      <c r="L15" s="11">
        <f>IF($H15="","",IFERROR(VLOOKUP($O$49&amp;$H15,[2]非表示!$A$1:$H$500,6,FALSE),0))</f>
        <v>191</v>
      </c>
      <c r="M15" s="12">
        <f>IF($H15="","",IFERROR(VLOOKUP($O$49&amp;$H15,[2]非表示!$A$1:$H$500,7,FALSE),0))</f>
        <v>176</v>
      </c>
      <c r="N15" s="61"/>
      <c r="O15" s="65">
        <v>30301</v>
      </c>
      <c r="P15" s="66" t="s">
        <v>45</v>
      </c>
      <c r="Q15" s="11">
        <f>IF($O15="","",IFERROR(VLOOKUP($O$49&amp;$O15,[2]非表示!$A$1:$H$500,4,FALSE),0))</f>
        <v>339</v>
      </c>
      <c r="R15" s="11">
        <f>IF($O15="","",IFERROR(VLOOKUP($O$49&amp;$O15,[2]非表示!$A$1:$H$500,5,FALSE),0))</f>
        <v>725</v>
      </c>
      <c r="S15" s="11">
        <f>IF($O15="","",IFERROR(VLOOKUP($O$49&amp;$O15,[2]非表示!$A$1:$H$500,6,FALSE),0))</f>
        <v>372</v>
      </c>
      <c r="T15" s="12">
        <f>IF($O15="","",IFERROR(VLOOKUP($O$49&amp;$O15,[2]非表示!$A$1:$H$500,7,FALSE),0))</f>
        <v>353</v>
      </c>
    </row>
    <row r="16" spans="1:22" ht="13.5" x14ac:dyDescent="0.15">
      <c r="A16" s="65">
        <v>4900</v>
      </c>
      <c r="B16" s="66" t="s">
        <v>46</v>
      </c>
      <c r="C16" s="11">
        <f>IF($A16="","",IFERROR(VLOOKUP($O$49&amp;$A16,[2]非表示!$A$1:$H$500,4,FALSE),0))</f>
        <v>400</v>
      </c>
      <c r="D16" s="11">
        <f>IF($A16="","",IFERROR(VLOOKUP($O$49&amp;$A16,[2]非表示!$A$1:$H$500,5,FALSE),0))</f>
        <v>903</v>
      </c>
      <c r="E16" s="11">
        <f>IF($A16="","",IFERROR(VLOOKUP($O$49&amp;$A16,[2]非表示!$A$1:$H$500,6,FALSE),0))</f>
        <v>489</v>
      </c>
      <c r="F16" s="12">
        <f>IF($A16="","",IFERROR(VLOOKUP($O$49&amp;$A16,[2]非表示!$A$1:$H$500,7,FALSE),0))</f>
        <v>414</v>
      </c>
      <c r="G16" s="61"/>
      <c r="H16" s="65">
        <v>8132</v>
      </c>
      <c r="I16" s="66" t="s">
        <v>47</v>
      </c>
      <c r="J16" s="11">
        <f>IF($H16="","",IFERROR(VLOOKUP($O$49&amp;$H16,[2]非表示!$A$1:$H$500,4,FALSE),0))</f>
        <v>497</v>
      </c>
      <c r="K16" s="11">
        <f>IF($H16="","",IFERROR(VLOOKUP($O$49&amp;$H16,[2]非表示!$A$1:$H$500,5,FALSE),0))</f>
        <v>1114</v>
      </c>
      <c r="L16" s="11">
        <f>IF($H16="","",IFERROR(VLOOKUP($O$49&amp;$H16,[2]非表示!$A$1:$H$500,6,FALSE),0))</f>
        <v>590</v>
      </c>
      <c r="M16" s="12">
        <f>IF($H16="","",IFERROR(VLOOKUP($O$49&amp;$H16,[2]非表示!$A$1:$H$500,7,FALSE),0))</f>
        <v>524</v>
      </c>
      <c r="N16" s="61"/>
      <c r="O16" s="65">
        <v>30302</v>
      </c>
      <c r="P16" s="66" t="s">
        <v>48</v>
      </c>
      <c r="Q16" s="11">
        <f>IF($O16="","",IFERROR(VLOOKUP($O$49&amp;$O16,[2]非表示!$A$1:$H$500,4,FALSE),0))</f>
        <v>366</v>
      </c>
      <c r="R16" s="11">
        <f>IF($O16="","",IFERROR(VLOOKUP($O$49&amp;$O16,[2]非表示!$A$1:$H$500,5,FALSE),0))</f>
        <v>871</v>
      </c>
      <c r="S16" s="11">
        <f>IF($O16="","",IFERROR(VLOOKUP($O$49&amp;$O16,[2]非表示!$A$1:$H$500,6,FALSE),0))</f>
        <v>459</v>
      </c>
      <c r="T16" s="12">
        <f>IF($O16="","",IFERROR(VLOOKUP($O$49&amp;$O16,[2]非表示!$A$1:$H$500,7,FALSE),0))</f>
        <v>412</v>
      </c>
    </row>
    <row r="17" spans="1:20" ht="13.5" x14ac:dyDescent="0.15">
      <c r="A17" s="65">
        <v>4951</v>
      </c>
      <c r="B17" s="66" t="s">
        <v>49</v>
      </c>
      <c r="C17" s="11">
        <f>IF($A17="","",IFERROR(VLOOKUP($O$49&amp;$A17,[2]非表示!$A$1:$H$500,4,FALSE),0))</f>
        <v>215</v>
      </c>
      <c r="D17" s="11">
        <f>IF($A17="","",IFERROR(VLOOKUP($O$49&amp;$A17,[2]非表示!$A$1:$H$500,5,FALSE),0))</f>
        <v>567</v>
      </c>
      <c r="E17" s="11">
        <f>IF($A17="","",IFERROR(VLOOKUP($O$49&amp;$A17,[2]非表示!$A$1:$H$500,6,FALSE),0))</f>
        <v>307</v>
      </c>
      <c r="F17" s="12">
        <f>IF($A17="","",IFERROR(VLOOKUP($O$49&amp;$A17,[2]非表示!$A$1:$H$500,7,FALSE),0))</f>
        <v>260</v>
      </c>
      <c r="G17" s="61"/>
      <c r="H17" s="65">
        <v>8133</v>
      </c>
      <c r="I17" s="66" t="s">
        <v>50</v>
      </c>
      <c r="J17" s="11">
        <f>IF($H17="","",IFERROR(VLOOKUP($O$49&amp;$H17,[2]非表示!$A$1:$H$500,4,FALSE),0))</f>
        <v>231</v>
      </c>
      <c r="K17" s="11">
        <f>IF($H17="","",IFERROR(VLOOKUP($O$49&amp;$H17,[2]非表示!$A$1:$H$500,5,FALSE),0))</f>
        <v>566</v>
      </c>
      <c r="L17" s="11">
        <f>IF($H17="","",IFERROR(VLOOKUP($O$49&amp;$H17,[2]非表示!$A$1:$H$500,6,FALSE),0))</f>
        <v>317</v>
      </c>
      <c r="M17" s="12">
        <f>IF($H17="","",IFERROR(VLOOKUP($O$49&amp;$H17,[2]非表示!$A$1:$H$500,7,FALSE),0))</f>
        <v>249</v>
      </c>
      <c r="N17" s="61"/>
      <c r="O17" s="65">
        <v>30401</v>
      </c>
      <c r="P17" s="66" t="s">
        <v>51</v>
      </c>
      <c r="Q17" s="11">
        <f>IF($O17="","",IFERROR(VLOOKUP($O$49&amp;$O17,[2]非表示!$A$1:$H$500,4,FALSE),0))</f>
        <v>173</v>
      </c>
      <c r="R17" s="11">
        <f>IF($O17="","",IFERROR(VLOOKUP($O$49&amp;$O17,[2]非表示!$A$1:$H$500,5,FALSE),0))</f>
        <v>421</v>
      </c>
      <c r="S17" s="11">
        <f>IF($O17="","",IFERROR(VLOOKUP($O$49&amp;$O17,[2]非表示!$A$1:$H$500,6,FALSE),0))</f>
        <v>201</v>
      </c>
      <c r="T17" s="12">
        <f>IF($O17="","",IFERROR(VLOOKUP($O$49&amp;$O17,[2]非表示!$A$1:$H$500,7,FALSE),0))</f>
        <v>220</v>
      </c>
    </row>
    <row r="18" spans="1:20" ht="13.5" x14ac:dyDescent="0.15">
      <c r="A18" s="65">
        <v>4952</v>
      </c>
      <c r="B18" s="66" t="s">
        <v>52</v>
      </c>
      <c r="C18" s="11">
        <f>IF($A18="","",IFERROR(VLOOKUP($O$49&amp;$A18,[2]非表示!$A$1:$H$500,4,FALSE),0))</f>
        <v>390</v>
      </c>
      <c r="D18" s="11">
        <f>IF($A18="","",IFERROR(VLOOKUP($O$49&amp;$A18,[2]非表示!$A$1:$H$500,5,FALSE),0))</f>
        <v>1045</v>
      </c>
      <c r="E18" s="11">
        <f>IF($A18="","",IFERROR(VLOOKUP($O$49&amp;$A18,[2]非表示!$A$1:$H$500,6,FALSE),0))</f>
        <v>560</v>
      </c>
      <c r="F18" s="12">
        <f>IF($A18="","",IFERROR(VLOOKUP($O$49&amp;$A18,[2]非表示!$A$1:$H$500,7,FALSE),0))</f>
        <v>485</v>
      </c>
      <c r="G18" s="61"/>
      <c r="H18" s="65">
        <v>8134</v>
      </c>
      <c r="I18" s="66" t="s">
        <v>53</v>
      </c>
      <c r="J18" s="11">
        <f>IF($H18="","",IFERROR(VLOOKUP($O$49&amp;$H18,[2]非表示!$A$1:$H$500,4,FALSE),0))</f>
        <v>613</v>
      </c>
      <c r="K18" s="11">
        <f>IF($H18="","",IFERROR(VLOOKUP($O$49&amp;$H18,[2]非表示!$A$1:$H$500,5,FALSE),0))</f>
        <v>1458</v>
      </c>
      <c r="L18" s="11">
        <f>IF($H18="","",IFERROR(VLOOKUP($O$49&amp;$H18,[2]非表示!$A$1:$H$500,6,FALSE),0))</f>
        <v>759</v>
      </c>
      <c r="M18" s="12">
        <f>IF($H18="","",IFERROR(VLOOKUP($O$49&amp;$H18,[2]非表示!$A$1:$H$500,7,FALSE),0))</f>
        <v>699</v>
      </c>
      <c r="N18" s="61"/>
      <c r="O18" s="65">
        <v>30402</v>
      </c>
      <c r="P18" s="66" t="s">
        <v>54</v>
      </c>
      <c r="Q18" s="11">
        <f>IF($O18="","",IFERROR(VLOOKUP($O$49&amp;$O18,[2]非表示!$A$1:$H$500,4,FALSE),0))</f>
        <v>169</v>
      </c>
      <c r="R18" s="11">
        <f>IF($O18="","",IFERROR(VLOOKUP($O$49&amp;$O18,[2]非表示!$A$1:$H$500,5,FALSE),0))</f>
        <v>423</v>
      </c>
      <c r="S18" s="11">
        <f>IF($O18="","",IFERROR(VLOOKUP($O$49&amp;$O18,[2]非表示!$A$1:$H$500,6,FALSE),0))</f>
        <v>214</v>
      </c>
      <c r="T18" s="12">
        <f>IF($O18="","",IFERROR(VLOOKUP($O$49&amp;$O18,[2]非表示!$A$1:$H$500,7,FALSE),0))</f>
        <v>209</v>
      </c>
    </row>
    <row r="19" spans="1:20" ht="13.5" x14ac:dyDescent="0.15">
      <c r="A19" s="65">
        <v>5001</v>
      </c>
      <c r="B19" s="66" t="s">
        <v>55</v>
      </c>
      <c r="C19" s="11">
        <f>IF($A19="","",IFERROR(VLOOKUP($O$49&amp;$A19,[2]非表示!$A$1:$H$500,4,FALSE),0))</f>
        <v>1</v>
      </c>
      <c r="D19" s="11">
        <f>IF($A19="","",IFERROR(VLOOKUP($O$49&amp;$A19,[2]非表示!$A$1:$H$500,5,FALSE),0))</f>
        <v>1</v>
      </c>
      <c r="E19" s="11">
        <f>IF($A19="","",IFERROR(VLOOKUP($O$49&amp;$A19,[2]非表示!$A$1:$H$500,6,FALSE),0))</f>
        <v>1</v>
      </c>
      <c r="F19" s="12">
        <f>IF($A19="","",IFERROR(VLOOKUP($O$49&amp;$A19,[2]非表示!$A$1:$H$500,7,FALSE),0))</f>
        <v>0</v>
      </c>
      <c r="G19" s="61"/>
      <c r="H19" s="65">
        <v>8135</v>
      </c>
      <c r="I19" s="66" t="s">
        <v>56</v>
      </c>
      <c r="J19" s="11">
        <f>IF($H19="","",IFERROR(VLOOKUP($O$49&amp;$H19,[2]非表示!$A$1:$H$500,4,FALSE),0))</f>
        <v>340</v>
      </c>
      <c r="K19" s="11">
        <f>IF($H19="","",IFERROR(VLOOKUP($O$49&amp;$H19,[2]非表示!$A$1:$H$500,5,FALSE),0))</f>
        <v>779</v>
      </c>
      <c r="L19" s="11">
        <f>IF($H19="","",IFERROR(VLOOKUP($O$49&amp;$H19,[2]非表示!$A$1:$H$500,6,FALSE),0))</f>
        <v>426</v>
      </c>
      <c r="M19" s="12">
        <f>IF($H19="","",IFERROR(VLOOKUP($O$49&amp;$H19,[2]非表示!$A$1:$H$500,7,FALSE),0))</f>
        <v>353</v>
      </c>
      <c r="N19" s="61"/>
      <c r="O19" s="65">
        <v>30403</v>
      </c>
      <c r="P19" s="66" t="s">
        <v>57</v>
      </c>
      <c r="Q19" s="11">
        <f>IF($O19="","",IFERROR(VLOOKUP($O$49&amp;$O19,[2]非表示!$A$1:$H$500,4,FALSE),0))</f>
        <v>190</v>
      </c>
      <c r="R19" s="11">
        <f>IF($O19="","",IFERROR(VLOOKUP($O$49&amp;$O19,[2]非表示!$A$1:$H$500,5,FALSE),0))</f>
        <v>441</v>
      </c>
      <c r="S19" s="11">
        <f>IF($O19="","",IFERROR(VLOOKUP($O$49&amp;$O19,[2]非表示!$A$1:$H$500,6,FALSE),0))</f>
        <v>204</v>
      </c>
      <c r="T19" s="12">
        <f>IF($O19="","",IFERROR(VLOOKUP($O$49&amp;$O19,[2]非表示!$A$1:$H$500,7,FALSE),0))</f>
        <v>237</v>
      </c>
    </row>
    <row r="20" spans="1:20" ht="13.5" x14ac:dyDescent="0.15">
      <c r="A20" s="65">
        <v>5200</v>
      </c>
      <c r="B20" s="66" t="s">
        <v>58</v>
      </c>
      <c r="C20" s="11">
        <f>IF($A20="","",IFERROR(VLOOKUP($O$49&amp;$A20,[2]非表示!$A$1:$H$500,4,FALSE),0))</f>
        <v>71</v>
      </c>
      <c r="D20" s="11">
        <f>IF($A20="","",IFERROR(VLOOKUP($O$49&amp;$A20,[2]非表示!$A$1:$H$500,5,FALSE),0))</f>
        <v>143</v>
      </c>
      <c r="E20" s="11">
        <f>IF($A20="","",IFERROR(VLOOKUP($O$49&amp;$A20,[2]非表示!$A$1:$H$500,6,FALSE),0))</f>
        <v>73</v>
      </c>
      <c r="F20" s="12">
        <f>IF($A20="","",IFERROR(VLOOKUP($O$49&amp;$A20,[2]非表示!$A$1:$H$500,7,FALSE),0))</f>
        <v>70</v>
      </c>
      <c r="G20" s="61"/>
      <c r="H20" s="65">
        <v>8136</v>
      </c>
      <c r="I20" s="66" t="s">
        <v>59</v>
      </c>
      <c r="J20" s="11">
        <f>IF($H20="","",IFERROR(VLOOKUP($O$49&amp;$H20,[2]非表示!$A$1:$H$500,4,FALSE),0))</f>
        <v>317</v>
      </c>
      <c r="K20" s="11">
        <f>IF($H20="","",IFERROR(VLOOKUP($O$49&amp;$H20,[2]非表示!$A$1:$H$500,5,FALSE),0))</f>
        <v>814</v>
      </c>
      <c r="L20" s="11">
        <f>IF($H20="","",IFERROR(VLOOKUP($O$49&amp;$H20,[2]非表示!$A$1:$H$500,6,FALSE),0))</f>
        <v>402</v>
      </c>
      <c r="M20" s="12">
        <f>IF($H20="","",IFERROR(VLOOKUP($O$49&amp;$H20,[2]非表示!$A$1:$H$500,7,FALSE),0))</f>
        <v>412</v>
      </c>
      <c r="N20" s="61"/>
      <c r="O20" s="65">
        <v>30404</v>
      </c>
      <c r="P20" s="66" t="s">
        <v>60</v>
      </c>
      <c r="Q20" s="11">
        <f>IF($O20="","",IFERROR(VLOOKUP($O$49&amp;$O20,[2]非表示!$A$1:$H$500,4,FALSE),0))</f>
        <v>210</v>
      </c>
      <c r="R20" s="11">
        <f>IF($O20="","",IFERROR(VLOOKUP($O$49&amp;$O20,[2]非表示!$A$1:$H$500,5,FALSE),0))</f>
        <v>421</v>
      </c>
      <c r="S20" s="11">
        <f>IF($O20="","",IFERROR(VLOOKUP($O$49&amp;$O20,[2]非表示!$A$1:$H$500,6,FALSE),0))</f>
        <v>205</v>
      </c>
      <c r="T20" s="12">
        <f>IF($O20="","",IFERROR(VLOOKUP($O$49&amp;$O20,[2]非表示!$A$1:$H$500,7,FALSE),0))</f>
        <v>216</v>
      </c>
    </row>
    <row r="21" spans="1:20" ht="13.5" x14ac:dyDescent="0.15">
      <c r="A21" s="65">
        <v>5251</v>
      </c>
      <c r="B21" s="66" t="s">
        <v>61</v>
      </c>
      <c r="C21" s="11">
        <f>IF($A21="","",IFERROR(VLOOKUP($O$49&amp;$A21,[2]非表示!$A$1:$H$500,4,FALSE),0))</f>
        <v>477</v>
      </c>
      <c r="D21" s="11">
        <f>IF($A21="","",IFERROR(VLOOKUP($O$49&amp;$A21,[2]非表示!$A$1:$H$500,5,FALSE),0))</f>
        <v>1124</v>
      </c>
      <c r="E21" s="11">
        <f>IF($A21="","",IFERROR(VLOOKUP($O$49&amp;$A21,[2]非表示!$A$1:$H$500,6,FALSE),0))</f>
        <v>609</v>
      </c>
      <c r="F21" s="12">
        <f>IF($A21="","",IFERROR(VLOOKUP($O$49&amp;$A21,[2]非表示!$A$1:$H$500,7,FALSE),0))</f>
        <v>515</v>
      </c>
      <c r="G21" s="61"/>
      <c r="H21" s="65">
        <v>8137</v>
      </c>
      <c r="I21" s="66" t="s">
        <v>62</v>
      </c>
      <c r="J21" s="11">
        <f>IF($H21="","",IFERROR(VLOOKUP($O$49&amp;$H21,[2]非表示!$A$1:$H$500,4,FALSE),0))</f>
        <v>283</v>
      </c>
      <c r="K21" s="11">
        <f>IF($H21="","",IFERROR(VLOOKUP($O$49&amp;$H21,[2]非表示!$A$1:$H$500,5,FALSE),0))</f>
        <v>663</v>
      </c>
      <c r="L21" s="11">
        <f>IF($H21="","",IFERROR(VLOOKUP($O$49&amp;$H21,[2]非表示!$A$1:$H$500,6,FALSE),0))</f>
        <v>351</v>
      </c>
      <c r="M21" s="12">
        <f>IF($H21="","",IFERROR(VLOOKUP($O$49&amp;$H21,[2]非表示!$A$1:$H$500,7,FALSE),0))</f>
        <v>312</v>
      </c>
      <c r="N21" s="61"/>
      <c r="O21" s="65">
        <v>30405</v>
      </c>
      <c r="P21" s="66" t="s">
        <v>63</v>
      </c>
      <c r="Q21" s="11">
        <f>IF($O21="","",IFERROR(VLOOKUP($O$49&amp;$O21,[2]非表示!$A$1:$H$500,4,FALSE),0))</f>
        <v>234</v>
      </c>
      <c r="R21" s="11">
        <f>IF($O21="","",IFERROR(VLOOKUP($O$49&amp;$O21,[2]非表示!$A$1:$H$500,5,FALSE),0))</f>
        <v>545</v>
      </c>
      <c r="S21" s="11">
        <f>IF($O21="","",IFERROR(VLOOKUP($O$49&amp;$O21,[2]非表示!$A$1:$H$500,6,FALSE),0))</f>
        <v>268</v>
      </c>
      <c r="T21" s="12">
        <f>IF($O21="","",IFERROR(VLOOKUP($O$49&amp;$O21,[2]非表示!$A$1:$H$500,7,FALSE),0))</f>
        <v>277</v>
      </c>
    </row>
    <row r="22" spans="1:20" ht="13.5" x14ac:dyDescent="0.15">
      <c r="A22" s="65">
        <v>5252</v>
      </c>
      <c r="B22" s="66" t="s">
        <v>64</v>
      </c>
      <c r="C22" s="11">
        <f>IF($A22="","",IFERROR(VLOOKUP($O$49&amp;$A22,[2]非表示!$A$1:$H$500,4,FALSE),0))</f>
        <v>137</v>
      </c>
      <c r="D22" s="11">
        <f>IF($A22="","",IFERROR(VLOOKUP($O$49&amp;$A22,[2]非表示!$A$1:$H$500,5,FALSE),0))</f>
        <v>328</v>
      </c>
      <c r="E22" s="11">
        <f>IF($A22="","",IFERROR(VLOOKUP($O$49&amp;$A22,[2]非表示!$A$1:$H$500,6,FALSE),0))</f>
        <v>174</v>
      </c>
      <c r="F22" s="12">
        <f>IF($A22="","",IFERROR(VLOOKUP($O$49&amp;$A22,[2]非表示!$A$1:$H$500,7,FALSE),0))</f>
        <v>154</v>
      </c>
      <c r="G22" s="61"/>
      <c r="H22" s="65">
        <v>8151</v>
      </c>
      <c r="I22" s="66" t="s">
        <v>65</v>
      </c>
      <c r="J22" s="11">
        <f>IF($H22="","",IFERROR(VLOOKUP($O$49&amp;$H22,[2]非表示!$A$1:$H$500,4,FALSE),0))</f>
        <v>34</v>
      </c>
      <c r="K22" s="11">
        <f>IF($H22="","",IFERROR(VLOOKUP($O$49&amp;$H22,[2]非表示!$A$1:$H$500,5,FALSE),0))</f>
        <v>50</v>
      </c>
      <c r="L22" s="11">
        <f>IF($H22="","",IFERROR(VLOOKUP($O$49&amp;$H22,[2]非表示!$A$1:$H$500,6,FALSE),0))</f>
        <v>30</v>
      </c>
      <c r="M22" s="12">
        <f>IF($H22="","",IFERROR(VLOOKUP($O$49&amp;$H22,[2]非表示!$A$1:$H$500,7,FALSE),0))</f>
        <v>20</v>
      </c>
      <c r="N22" s="61"/>
      <c r="O22" s="65">
        <v>30501</v>
      </c>
      <c r="P22" s="66" t="s">
        <v>66</v>
      </c>
      <c r="Q22" s="11">
        <f>IF($O22="","",IFERROR(VLOOKUP($O$49&amp;$O22,[2]非表示!$A$1:$H$500,4,FALSE),0))</f>
        <v>276</v>
      </c>
      <c r="R22" s="11">
        <f>IF($O22="","",IFERROR(VLOOKUP($O$49&amp;$O22,[2]非表示!$A$1:$H$500,5,FALSE),0))</f>
        <v>664</v>
      </c>
      <c r="S22" s="11">
        <f>IF($O22="","",IFERROR(VLOOKUP($O$49&amp;$O22,[2]非表示!$A$1:$H$500,6,FALSE),0))</f>
        <v>331</v>
      </c>
      <c r="T22" s="12">
        <f>IF($O22="","",IFERROR(VLOOKUP($O$49&amp;$O22,[2]非表示!$A$1:$H$500,7,FALSE),0))</f>
        <v>333</v>
      </c>
    </row>
    <row r="23" spans="1:20" ht="13.5" x14ac:dyDescent="0.15">
      <c r="A23" s="65">
        <v>5301</v>
      </c>
      <c r="B23" s="66" t="s">
        <v>67</v>
      </c>
      <c r="C23" s="11">
        <f>IF($A23="","",IFERROR(VLOOKUP($O$49&amp;$A23,[2]非表示!$A$1:$H$500,4,FALSE),0))</f>
        <v>53</v>
      </c>
      <c r="D23" s="11">
        <f>IF($A23="","",IFERROR(VLOOKUP($O$49&amp;$A23,[2]非表示!$A$1:$H$500,5,FALSE),0))</f>
        <v>124</v>
      </c>
      <c r="E23" s="11">
        <f>IF($A23="","",IFERROR(VLOOKUP($O$49&amp;$A23,[2]非表示!$A$1:$H$500,6,FALSE),0))</f>
        <v>67</v>
      </c>
      <c r="F23" s="12">
        <f>IF($A23="","",IFERROR(VLOOKUP($O$49&amp;$A23,[2]非表示!$A$1:$H$500,7,FALSE),0))</f>
        <v>57</v>
      </c>
      <c r="G23" s="61"/>
      <c r="H23" s="65">
        <v>8153</v>
      </c>
      <c r="I23" s="66" t="s">
        <v>68</v>
      </c>
      <c r="J23" s="11">
        <f>IF($H23="","",IFERROR(VLOOKUP($O$49&amp;$H23,[2]非表示!$A$1:$H$500,4,FALSE),0))</f>
        <v>8</v>
      </c>
      <c r="K23" s="11">
        <f>IF($H23="","",IFERROR(VLOOKUP($O$49&amp;$H23,[2]非表示!$A$1:$H$500,5,FALSE),0))</f>
        <v>9</v>
      </c>
      <c r="L23" s="11">
        <f>IF($H23="","",IFERROR(VLOOKUP($O$49&amp;$H23,[2]非表示!$A$1:$H$500,6,FALSE),0))</f>
        <v>8</v>
      </c>
      <c r="M23" s="12">
        <f>IF($H23="","",IFERROR(VLOOKUP($O$49&amp;$H23,[2]非表示!$A$1:$H$500,7,FALSE),0))</f>
        <v>1</v>
      </c>
      <c r="N23" s="61"/>
      <c r="O23" s="65">
        <v>30502</v>
      </c>
      <c r="P23" s="66" t="s">
        <v>69</v>
      </c>
      <c r="Q23" s="11">
        <f>IF($O23="","",IFERROR(VLOOKUP($O$49&amp;$O23,[2]非表示!$A$1:$H$500,4,FALSE),0))</f>
        <v>273</v>
      </c>
      <c r="R23" s="11">
        <f>IF($O23="","",IFERROR(VLOOKUP($O$49&amp;$O23,[2]非表示!$A$1:$H$500,5,FALSE),0))</f>
        <v>631</v>
      </c>
      <c r="S23" s="11">
        <f>IF($O23="","",IFERROR(VLOOKUP($O$49&amp;$O23,[2]非表示!$A$1:$H$500,6,FALSE),0))</f>
        <v>318</v>
      </c>
      <c r="T23" s="12">
        <f>IF($O23="","",IFERROR(VLOOKUP($O$49&amp;$O23,[2]非表示!$A$1:$H$500,7,FALSE),0))</f>
        <v>313</v>
      </c>
    </row>
    <row r="24" spans="1:20" ht="13.5" x14ac:dyDescent="0.15">
      <c r="A24" s="65">
        <v>5500</v>
      </c>
      <c r="B24" s="66" t="s">
        <v>70</v>
      </c>
      <c r="C24" s="11">
        <f>IF($A24="","",IFERROR(VLOOKUP($O$49&amp;$A24,[2]非表示!$A$1:$H$500,4,FALSE),0))</f>
        <v>552</v>
      </c>
      <c r="D24" s="11">
        <f>IF($A24="","",IFERROR(VLOOKUP($O$49&amp;$A24,[2]非表示!$A$1:$H$500,5,FALSE),0))</f>
        <v>1130</v>
      </c>
      <c r="E24" s="11">
        <f>IF($A24="","",IFERROR(VLOOKUP($O$49&amp;$A24,[2]非表示!$A$1:$H$500,6,FALSE),0))</f>
        <v>617</v>
      </c>
      <c r="F24" s="12">
        <f>IF($A24="","",IFERROR(VLOOKUP($O$49&amp;$A24,[2]非表示!$A$1:$H$500,7,FALSE),0))</f>
        <v>513</v>
      </c>
      <c r="G24" s="61"/>
      <c r="H24" s="65">
        <v>8154</v>
      </c>
      <c r="I24" s="66" t="s">
        <v>71</v>
      </c>
      <c r="J24" s="11">
        <f>IF($H24="","",IFERROR(VLOOKUP($O$49&amp;$H24,[2]非表示!$A$1:$H$500,4,FALSE),0))</f>
        <v>10</v>
      </c>
      <c r="K24" s="11">
        <f>IF($H24="","",IFERROR(VLOOKUP($O$49&amp;$H24,[2]非表示!$A$1:$H$500,5,FALSE),0))</f>
        <v>10</v>
      </c>
      <c r="L24" s="11">
        <f>IF($H24="","",IFERROR(VLOOKUP($O$49&amp;$H24,[2]非表示!$A$1:$H$500,6,FALSE),0))</f>
        <v>10</v>
      </c>
      <c r="M24" s="12">
        <f>IF($H24="","",IFERROR(VLOOKUP($O$49&amp;$H24,[2]非表示!$A$1:$H$500,7,FALSE),0))</f>
        <v>0</v>
      </c>
      <c r="N24" s="61"/>
      <c r="O24" s="65">
        <v>30503</v>
      </c>
      <c r="P24" s="66" t="s">
        <v>72</v>
      </c>
      <c r="Q24" s="11">
        <f>IF($O24="","",IFERROR(VLOOKUP($O$49&amp;$O24,[2]非表示!$A$1:$H$500,4,FALSE),0))</f>
        <v>218</v>
      </c>
      <c r="R24" s="11">
        <f>IF($O24="","",IFERROR(VLOOKUP($O$49&amp;$O24,[2]非表示!$A$1:$H$500,5,FALSE),0))</f>
        <v>512</v>
      </c>
      <c r="S24" s="11">
        <f>IF($O24="","",IFERROR(VLOOKUP($O$49&amp;$O24,[2]非表示!$A$1:$H$500,6,FALSE),0))</f>
        <v>256</v>
      </c>
      <c r="T24" s="12">
        <f>IF($O24="","",IFERROR(VLOOKUP($O$49&amp;$O24,[2]非表示!$A$1:$H$500,7,FALSE),0))</f>
        <v>256</v>
      </c>
    </row>
    <row r="25" spans="1:20" ht="13.5" x14ac:dyDescent="0.15">
      <c r="A25" s="65">
        <v>5601</v>
      </c>
      <c r="B25" s="66" t="s">
        <v>73</v>
      </c>
      <c r="C25" s="11">
        <f>IF($A25="","",IFERROR(VLOOKUP($O$49&amp;$A25,[2]非表示!$A$1:$H$500,4,FALSE),0))</f>
        <v>23</v>
      </c>
      <c r="D25" s="11">
        <f>IF($A25="","",IFERROR(VLOOKUP($O$49&amp;$A25,[2]非表示!$A$1:$H$500,5,FALSE),0))</f>
        <v>37</v>
      </c>
      <c r="E25" s="11">
        <f>IF($A25="","",IFERROR(VLOOKUP($O$49&amp;$A25,[2]非表示!$A$1:$H$500,6,FALSE),0))</f>
        <v>27</v>
      </c>
      <c r="F25" s="12">
        <f>IF($A25="","",IFERROR(VLOOKUP($O$49&amp;$A25,[2]非表示!$A$1:$H$500,7,FALSE),0))</f>
        <v>10</v>
      </c>
      <c r="G25" s="61"/>
      <c r="H25" s="65">
        <v>8200</v>
      </c>
      <c r="I25" s="66" t="s">
        <v>74</v>
      </c>
      <c r="J25" s="11">
        <f>IF($H25="","",IFERROR(VLOOKUP($O$49&amp;$H25,[2]非表示!$A$1:$H$500,4,FALSE),0))</f>
        <v>16</v>
      </c>
      <c r="K25" s="11">
        <f>IF($H25="","",IFERROR(VLOOKUP($O$49&amp;$H25,[2]非表示!$A$1:$H$500,5,FALSE),0))</f>
        <v>33</v>
      </c>
      <c r="L25" s="11">
        <f>IF($H25="","",IFERROR(VLOOKUP($O$49&amp;$H25,[2]非表示!$A$1:$H$500,6,FALSE),0))</f>
        <v>18</v>
      </c>
      <c r="M25" s="12">
        <f>IF($H25="","",IFERROR(VLOOKUP($O$49&amp;$H25,[2]非表示!$A$1:$H$500,7,FALSE),0))</f>
        <v>15</v>
      </c>
      <c r="N25" s="61"/>
      <c r="O25" s="65">
        <v>30504</v>
      </c>
      <c r="P25" s="66" t="s">
        <v>75</v>
      </c>
      <c r="Q25" s="11">
        <f>IF($O25="","",IFERROR(VLOOKUP($O$49&amp;$O25,[2]非表示!$A$1:$H$500,4,FALSE),0))</f>
        <v>463</v>
      </c>
      <c r="R25" s="11">
        <f>IF($O25="","",IFERROR(VLOOKUP($O$49&amp;$O25,[2]非表示!$A$1:$H$500,5,FALSE),0))</f>
        <v>1094</v>
      </c>
      <c r="S25" s="11">
        <f>IF($O25="","",IFERROR(VLOOKUP($O$49&amp;$O25,[2]非表示!$A$1:$H$500,6,FALSE),0))</f>
        <v>559</v>
      </c>
      <c r="T25" s="12">
        <f>IF($O25="","",IFERROR(VLOOKUP($O$49&amp;$O25,[2]非表示!$A$1:$H$500,7,FALSE),0))</f>
        <v>535</v>
      </c>
    </row>
    <row r="26" spans="1:20" ht="13.5" x14ac:dyDescent="0.15">
      <c r="A26" s="65">
        <v>5602</v>
      </c>
      <c r="B26" s="66" t="s">
        <v>76</v>
      </c>
      <c r="C26" s="11">
        <f>IF($A26="","",IFERROR(VLOOKUP($O$49&amp;$A26,[2]非表示!$A$1:$H$500,4,FALSE),0))</f>
        <v>40</v>
      </c>
      <c r="D26" s="11">
        <f>IF($A26="","",IFERROR(VLOOKUP($O$49&amp;$A26,[2]非表示!$A$1:$H$500,5,FALSE),0))</f>
        <v>70</v>
      </c>
      <c r="E26" s="11">
        <f>IF($A26="","",IFERROR(VLOOKUP($O$49&amp;$A26,[2]非表示!$A$1:$H$500,6,FALSE),0))</f>
        <v>45</v>
      </c>
      <c r="F26" s="12">
        <f>IF($A26="","",IFERROR(VLOOKUP($O$49&amp;$A26,[2]非表示!$A$1:$H$500,7,FALSE),0))</f>
        <v>25</v>
      </c>
      <c r="G26" s="61"/>
      <c r="H26" s="65">
        <v>8251</v>
      </c>
      <c r="I26" s="66" t="s">
        <v>77</v>
      </c>
      <c r="J26" s="11">
        <f>IF($H26="","",IFERROR(VLOOKUP($O$49&amp;$H26,[2]非表示!$A$1:$H$500,4,FALSE),0))</f>
        <v>687</v>
      </c>
      <c r="K26" s="11">
        <f>IF($H26="","",IFERROR(VLOOKUP($O$49&amp;$H26,[2]非表示!$A$1:$H$500,5,FALSE),0))</f>
        <v>1490</v>
      </c>
      <c r="L26" s="11">
        <f>IF($H26="","",IFERROR(VLOOKUP($O$49&amp;$H26,[2]非表示!$A$1:$H$500,6,FALSE),0))</f>
        <v>790</v>
      </c>
      <c r="M26" s="12">
        <f>IF($H26="","",IFERROR(VLOOKUP($O$49&amp;$H26,[2]非表示!$A$1:$H$500,7,FALSE),0))</f>
        <v>700</v>
      </c>
      <c r="N26" s="61"/>
      <c r="O26" s="65">
        <v>30505</v>
      </c>
      <c r="P26" s="66" t="s">
        <v>78</v>
      </c>
      <c r="Q26" s="11">
        <f>IF($O26="","",IFERROR(VLOOKUP($O$49&amp;$O26,[2]非表示!$A$1:$H$500,4,FALSE),0))</f>
        <v>252</v>
      </c>
      <c r="R26" s="11">
        <f>IF($O26="","",IFERROR(VLOOKUP($O$49&amp;$O26,[2]非表示!$A$1:$H$500,5,FALSE),0))</f>
        <v>595</v>
      </c>
      <c r="S26" s="11">
        <f>IF($O26="","",IFERROR(VLOOKUP($O$49&amp;$O26,[2]非表示!$A$1:$H$500,6,FALSE),0))</f>
        <v>296</v>
      </c>
      <c r="T26" s="12">
        <f>IF($O26="","",IFERROR(VLOOKUP($O$49&amp;$O26,[2]非表示!$A$1:$H$500,7,FALSE),0))</f>
        <v>299</v>
      </c>
    </row>
    <row r="27" spans="1:20" ht="13.5" x14ac:dyDescent="0.15">
      <c r="A27" s="65">
        <v>5603</v>
      </c>
      <c r="B27" s="66" t="s">
        <v>79</v>
      </c>
      <c r="C27" s="11">
        <f>IF($A27="","",IFERROR(VLOOKUP($O$49&amp;$A27,[2]非表示!$A$1:$H$500,4,FALSE),0))</f>
        <v>2</v>
      </c>
      <c r="D27" s="11">
        <f>IF($A27="","",IFERROR(VLOOKUP($O$49&amp;$A27,[2]非表示!$A$1:$H$500,5,FALSE),0))</f>
        <v>2</v>
      </c>
      <c r="E27" s="11">
        <f>IF($A27="","",IFERROR(VLOOKUP($O$49&amp;$A27,[2]非表示!$A$1:$H$500,6,FALSE),0))</f>
        <v>2</v>
      </c>
      <c r="F27" s="12">
        <f>IF($A27="","",IFERROR(VLOOKUP($O$49&amp;$A27,[2]非表示!$A$1:$H$500,7,FALSE),0))</f>
        <v>0</v>
      </c>
      <c r="G27" s="61"/>
      <c r="H27" s="65">
        <v>8252</v>
      </c>
      <c r="I27" s="66" t="s">
        <v>80</v>
      </c>
      <c r="J27" s="11">
        <f>IF($H27="","",IFERROR(VLOOKUP($O$49&amp;$H27,[2]非表示!$A$1:$H$500,4,FALSE),0))</f>
        <v>439</v>
      </c>
      <c r="K27" s="11">
        <f>IF($H27="","",IFERROR(VLOOKUP($O$49&amp;$H27,[2]非表示!$A$1:$H$500,5,FALSE),0))</f>
        <v>863</v>
      </c>
      <c r="L27" s="11">
        <f>IF($H27="","",IFERROR(VLOOKUP($O$49&amp;$H27,[2]非表示!$A$1:$H$500,6,FALSE),0))</f>
        <v>465</v>
      </c>
      <c r="M27" s="12">
        <f>IF($H27="","",IFERROR(VLOOKUP($O$49&amp;$H27,[2]非表示!$A$1:$H$500,7,FALSE),0))</f>
        <v>398</v>
      </c>
      <c r="N27" s="61"/>
      <c r="O27" s="65">
        <v>30601</v>
      </c>
      <c r="P27" s="66" t="s">
        <v>81</v>
      </c>
      <c r="Q27" s="11">
        <f>IF($O27="","",IFERROR(VLOOKUP($O$49&amp;$O27,[2]非表示!$A$1:$H$500,4,FALSE),0))</f>
        <v>206</v>
      </c>
      <c r="R27" s="11">
        <f>IF($O27="","",IFERROR(VLOOKUP($O$49&amp;$O27,[2]非表示!$A$1:$H$500,5,FALSE),0))</f>
        <v>530</v>
      </c>
      <c r="S27" s="11">
        <f>IF($O27="","",IFERROR(VLOOKUP($O$49&amp;$O27,[2]非表示!$A$1:$H$500,6,FALSE),0))</f>
        <v>268</v>
      </c>
      <c r="T27" s="12">
        <f>IF($O27="","",IFERROR(VLOOKUP($O$49&amp;$O27,[2]非表示!$A$1:$H$500,7,FALSE),0))</f>
        <v>262</v>
      </c>
    </row>
    <row r="28" spans="1:20" ht="13.5" x14ac:dyDescent="0.15">
      <c r="A28" s="65">
        <v>5800</v>
      </c>
      <c r="B28" s="66" t="s">
        <v>82</v>
      </c>
      <c r="C28" s="11">
        <f>IF($A28="","",IFERROR(VLOOKUP($O$49&amp;$A28,[2]非表示!$A$1:$H$500,4,FALSE),0))</f>
        <v>316</v>
      </c>
      <c r="D28" s="11">
        <f>IF($A28="","",IFERROR(VLOOKUP($O$49&amp;$A28,[2]非表示!$A$1:$H$500,5,FALSE),0))</f>
        <v>679</v>
      </c>
      <c r="E28" s="11">
        <f>IF($A28="","",IFERROR(VLOOKUP($O$49&amp;$A28,[2]非表示!$A$1:$H$500,6,FALSE),0))</f>
        <v>375</v>
      </c>
      <c r="F28" s="12">
        <f>IF($A28="","",IFERROR(VLOOKUP($O$49&amp;$A28,[2]非表示!$A$1:$H$500,7,FALSE),0))</f>
        <v>304</v>
      </c>
      <c r="G28" s="61"/>
      <c r="H28" s="65">
        <v>8253</v>
      </c>
      <c r="I28" s="66" t="s">
        <v>83</v>
      </c>
      <c r="J28" s="11">
        <f>IF($H28="","",IFERROR(VLOOKUP($O$49&amp;$H28,[2]非表示!$A$1:$H$500,4,FALSE),0))</f>
        <v>503</v>
      </c>
      <c r="K28" s="11">
        <f>IF($H28="","",IFERROR(VLOOKUP($O$49&amp;$H28,[2]非表示!$A$1:$H$500,5,FALSE),0))</f>
        <v>1057</v>
      </c>
      <c r="L28" s="11">
        <f>IF($H28="","",IFERROR(VLOOKUP($O$49&amp;$H28,[2]非表示!$A$1:$H$500,6,FALSE),0))</f>
        <v>585</v>
      </c>
      <c r="M28" s="12">
        <f>IF($H28="","",IFERROR(VLOOKUP($O$49&amp;$H28,[2]非表示!$A$1:$H$500,7,FALSE),0))</f>
        <v>472</v>
      </c>
      <c r="N28" s="61"/>
      <c r="O28" s="65">
        <v>30602</v>
      </c>
      <c r="P28" s="66" t="s">
        <v>84</v>
      </c>
      <c r="Q28" s="11">
        <f>IF($O28="","",IFERROR(VLOOKUP($O$49&amp;$O28,[2]非表示!$A$1:$H$500,4,FALSE),0))</f>
        <v>160</v>
      </c>
      <c r="R28" s="11">
        <f>IF($O28="","",IFERROR(VLOOKUP($O$49&amp;$O28,[2]非表示!$A$1:$H$500,5,FALSE),0))</f>
        <v>453</v>
      </c>
      <c r="S28" s="11">
        <f>IF($O28="","",IFERROR(VLOOKUP($O$49&amp;$O28,[2]非表示!$A$1:$H$500,6,FALSE),0))</f>
        <v>230</v>
      </c>
      <c r="T28" s="12">
        <f>IF($O28="","",IFERROR(VLOOKUP($O$49&amp;$O28,[2]非表示!$A$1:$H$500,7,FALSE),0))</f>
        <v>223</v>
      </c>
    </row>
    <row r="29" spans="1:20" ht="13.5" x14ac:dyDescent="0.15">
      <c r="A29" s="65">
        <v>5901</v>
      </c>
      <c r="B29" s="66" t="s">
        <v>85</v>
      </c>
      <c r="C29" s="11">
        <f>IF($A29="","",IFERROR(VLOOKUP($O$49&amp;$A29,[2]非表示!$A$1:$H$500,4,FALSE),0))</f>
        <v>7</v>
      </c>
      <c r="D29" s="11">
        <f>IF($A29="","",IFERROR(VLOOKUP($O$49&amp;$A29,[2]非表示!$A$1:$H$500,5,FALSE),0))</f>
        <v>13</v>
      </c>
      <c r="E29" s="11">
        <f>IF($A29="","",IFERROR(VLOOKUP($O$49&amp;$A29,[2]非表示!$A$1:$H$500,6,FALSE),0))</f>
        <v>8</v>
      </c>
      <c r="F29" s="12">
        <f>IF($A29="","",IFERROR(VLOOKUP($O$49&amp;$A29,[2]非表示!$A$1:$H$500,7,FALSE),0))</f>
        <v>5</v>
      </c>
      <c r="G29" s="61"/>
      <c r="H29" s="65">
        <v>8254</v>
      </c>
      <c r="I29" s="66" t="s">
        <v>86</v>
      </c>
      <c r="J29" s="11">
        <f>IF($H29="","",IFERROR(VLOOKUP($O$49&amp;$H29,[2]非表示!$A$1:$H$500,4,FALSE),0))</f>
        <v>409</v>
      </c>
      <c r="K29" s="11">
        <f>IF($H29="","",IFERROR(VLOOKUP($O$49&amp;$H29,[2]非表示!$A$1:$H$500,5,FALSE),0))</f>
        <v>810</v>
      </c>
      <c r="L29" s="11">
        <f>IF($H29="","",IFERROR(VLOOKUP($O$49&amp;$H29,[2]非表示!$A$1:$H$500,6,FALSE),0))</f>
        <v>461</v>
      </c>
      <c r="M29" s="12">
        <f>IF($H29="","",IFERROR(VLOOKUP($O$49&amp;$H29,[2]非表示!$A$1:$H$500,7,FALSE),0))</f>
        <v>349</v>
      </c>
      <c r="N29" s="61"/>
      <c r="O29" s="65">
        <v>30701</v>
      </c>
      <c r="P29" s="66" t="s">
        <v>87</v>
      </c>
      <c r="Q29" s="11">
        <f>IF($O29="","",IFERROR(VLOOKUP($O$49&amp;$O29,[2]非表示!$A$1:$H$500,4,FALSE),0))</f>
        <v>304</v>
      </c>
      <c r="R29" s="11">
        <f>IF($O29="","",IFERROR(VLOOKUP($O$49&amp;$O29,[2]非表示!$A$1:$H$500,5,FALSE),0))</f>
        <v>659</v>
      </c>
      <c r="S29" s="11">
        <f>IF($O29="","",IFERROR(VLOOKUP($O$49&amp;$O29,[2]非表示!$A$1:$H$500,6,FALSE),0))</f>
        <v>342</v>
      </c>
      <c r="T29" s="12">
        <f>IF($O29="","",IFERROR(VLOOKUP($O$49&amp;$O29,[2]非表示!$A$1:$H$500,7,FALSE),0))</f>
        <v>317</v>
      </c>
    </row>
    <row r="30" spans="1:20" ht="13.5" x14ac:dyDescent="0.15">
      <c r="A30" s="65">
        <v>6000</v>
      </c>
      <c r="B30" s="66" t="s">
        <v>88</v>
      </c>
      <c r="C30" s="11">
        <f>IF($A30="","",IFERROR(VLOOKUP($O$49&amp;$A30,[2]非表示!$A$1:$H$500,4,FALSE),0))</f>
        <v>959</v>
      </c>
      <c r="D30" s="11">
        <f>IF($A30="","",IFERROR(VLOOKUP($O$49&amp;$A30,[2]非表示!$A$1:$H$500,5,FALSE),0))</f>
        <v>2149</v>
      </c>
      <c r="E30" s="11">
        <f>IF($A30="","",IFERROR(VLOOKUP($O$49&amp;$A30,[2]非表示!$A$1:$H$500,6,FALSE),0))</f>
        <v>1120</v>
      </c>
      <c r="F30" s="12">
        <f>IF($A30="","",IFERROR(VLOOKUP($O$49&amp;$A30,[2]非表示!$A$1:$H$500,7,FALSE),0))</f>
        <v>1029</v>
      </c>
      <c r="G30" s="61"/>
      <c r="H30" s="65">
        <v>8255</v>
      </c>
      <c r="I30" s="66" t="s">
        <v>89</v>
      </c>
      <c r="J30" s="11">
        <f>IF($H30="","",IFERROR(VLOOKUP($O$49&amp;$H30,[2]非表示!$A$1:$H$500,4,FALSE),0))</f>
        <v>855</v>
      </c>
      <c r="K30" s="11">
        <f>IF($H30="","",IFERROR(VLOOKUP($O$49&amp;$H30,[2]非表示!$A$1:$H$500,5,FALSE),0))</f>
        <v>1777</v>
      </c>
      <c r="L30" s="11">
        <f>IF($H30="","",IFERROR(VLOOKUP($O$49&amp;$H30,[2]非表示!$A$1:$H$500,6,FALSE),0))</f>
        <v>926</v>
      </c>
      <c r="M30" s="12">
        <f>IF($H30="","",IFERROR(VLOOKUP($O$49&amp;$H30,[2]非表示!$A$1:$H$500,7,FALSE),0))</f>
        <v>851</v>
      </c>
      <c r="N30" s="61"/>
      <c r="O30" s="65">
        <v>30702</v>
      </c>
      <c r="P30" s="66" t="s">
        <v>90</v>
      </c>
      <c r="Q30" s="11">
        <f>IF($O30="","",IFERROR(VLOOKUP($O$49&amp;$O30,[2]非表示!$A$1:$H$500,4,FALSE),0))</f>
        <v>195</v>
      </c>
      <c r="R30" s="11">
        <f>IF($O30="","",IFERROR(VLOOKUP($O$49&amp;$O30,[2]非表示!$A$1:$H$500,5,FALSE),0))</f>
        <v>457</v>
      </c>
      <c r="S30" s="11">
        <f>IF($O30="","",IFERROR(VLOOKUP($O$49&amp;$O30,[2]非表示!$A$1:$H$500,6,FALSE),0))</f>
        <v>233</v>
      </c>
      <c r="T30" s="12">
        <f>IF($O30="","",IFERROR(VLOOKUP($O$49&amp;$O30,[2]非表示!$A$1:$H$500,7,FALSE),0))</f>
        <v>224</v>
      </c>
    </row>
    <row r="31" spans="1:20" ht="13.5" x14ac:dyDescent="0.15">
      <c r="A31" s="65">
        <v>6100</v>
      </c>
      <c r="B31" s="66" t="s">
        <v>91</v>
      </c>
      <c r="C31" s="11">
        <f>IF($A31="","",IFERROR(VLOOKUP($O$49&amp;$A31,[2]非表示!$A$1:$H$500,4,FALSE),0))</f>
        <v>1443</v>
      </c>
      <c r="D31" s="11">
        <f>IF($A31="","",IFERROR(VLOOKUP($O$49&amp;$A31,[2]非表示!$A$1:$H$500,5,FALSE),0))</f>
        <v>3170</v>
      </c>
      <c r="E31" s="11">
        <f>IF($A31="","",IFERROR(VLOOKUP($O$49&amp;$A31,[2]非表示!$A$1:$H$500,6,FALSE),0))</f>
        <v>1699</v>
      </c>
      <c r="F31" s="12">
        <f>IF($A31="","",IFERROR(VLOOKUP($O$49&amp;$A31,[2]非表示!$A$1:$H$500,7,FALSE),0))</f>
        <v>1471</v>
      </c>
      <c r="G31" s="61"/>
      <c r="H31" s="65">
        <v>8301</v>
      </c>
      <c r="I31" s="66" t="s">
        <v>92</v>
      </c>
      <c r="J31" s="11">
        <f>IF($H31="","",IFERROR(VLOOKUP($O$49&amp;$H31,[2]非表示!$A$1:$H$500,4,FALSE),0))</f>
        <v>262</v>
      </c>
      <c r="K31" s="11">
        <f>IF($H31="","",IFERROR(VLOOKUP($O$49&amp;$H31,[2]非表示!$A$1:$H$500,5,FALSE),0))</f>
        <v>398</v>
      </c>
      <c r="L31" s="11">
        <f>IF($H31="","",IFERROR(VLOOKUP($O$49&amp;$H31,[2]非表示!$A$1:$H$500,6,FALSE),0))</f>
        <v>247</v>
      </c>
      <c r="M31" s="12">
        <f>IF($H31="","",IFERROR(VLOOKUP($O$49&amp;$H31,[2]非表示!$A$1:$H$500,7,FALSE),0))</f>
        <v>151</v>
      </c>
      <c r="N31" s="61"/>
      <c r="O31" s="65">
        <v>30703</v>
      </c>
      <c r="P31" s="66" t="s">
        <v>93</v>
      </c>
      <c r="Q31" s="11">
        <f>IF($O31="","",IFERROR(VLOOKUP($O$49&amp;$O31,[2]非表示!$A$1:$H$500,4,FALSE),0))</f>
        <v>211</v>
      </c>
      <c r="R31" s="11">
        <f>IF($O31="","",IFERROR(VLOOKUP($O$49&amp;$O31,[2]非表示!$A$1:$H$500,5,FALSE),0))</f>
        <v>514</v>
      </c>
      <c r="S31" s="11">
        <f>IF($O31="","",IFERROR(VLOOKUP($O$49&amp;$O31,[2]非表示!$A$1:$H$500,6,FALSE),0))</f>
        <v>260</v>
      </c>
      <c r="T31" s="12">
        <f>IF($O31="","",IFERROR(VLOOKUP($O$49&amp;$O31,[2]非表示!$A$1:$H$500,7,FALSE),0))</f>
        <v>254</v>
      </c>
    </row>
    <row r="32" spans="1:20" ht="13.5" x14ac:dyDescent="0.15">
      <c r="A32" s="65">
        <v>6200</v>
      </c>
      <c r="B32" s="66" t="s">
        <v>94</v>
      </c>
      <c r="C32" s="11">
        <f>IF($A32="","",IFERROR(VLOOKUP($O$49&amp;$A32,[2]非表示!$A$1:$H$500,4,FALSE),0))</f>
        <v>120</v>
      </c>
      <c r="D32" s="11">
        <f>IF($A32="","",IFERROR(VLOOKUP($O$49&amp;$A32,[2]非表示!$A$1:$H$500,5,FALSE),0))</f>
        <v>301</v>
      </c>
      <c r="E32" s="11">
        <f>IF($A32="","",IFERROR(VLOOKUP($O$49&amp;$A32,[2]非表示!$A$1:$H$500,6,FALSE),0))</f>
        <v>147</v>
      </c>
      <c r="F32" s="12">
        <f>IF($A32="","",IFERROR(VLOOKUP($O$49&amp;$A32,[2]非表示!$A$1:$H$500,7,FALSE),0))</f>
        <v>154</v>
      </c>
      <c r="G32" s="61"/>
      <c r="H32" s="65">
        <v>8302</v>
      </c>
      <c r="I32" s="66" t="s">
        <v>95</v>
      </c>
      <c r="J32" s="11">
        <f>IF($H32="","",IFERROR(VLOOKUP($O$49&amp;$H32,[2]非表示!$A$1:$H$500,4,FALSE),0))</f>
        <v>217</v>
      </c>
      <c r="K32" s="11">
        <f>IF($H32="","",IFERROR(VLOOKUP($O$49&amp;$H32,[2]非表示!$A$1:$H$500,5,FALSE),0))</f>
        <v>442</v>
      </c>
      <c r="L32" s="11">
        <f>IF($H32="","",IFERROR(VLOOKUP($O$49&amp;$H32,[2]非表示!$A$1:$H$500,6,FALSE),0))</f>
        <v>249</v>
      </c>
      <c r="M32" s="12">
        <f>IF($H32="","",IFERROR(VLOOKUP($O$49&amp;$H32,[2]非表示!$A$1:$H$500,7,FALSE),0))</f>
        <v>193</v>
      </c>
      <c r="N32" s="61"/>
      <c r="O32" s="65">
        <v>30801</v>
      </c>
      <c r="P32" s="66" t="s">
        <v>96</v>
      </c>
      <c r="Q32" s="11">
        <f>IF($O32="","",IFERROR(VLOOKUP($O$49&amp;$O32,[2]非表示!$A$1:$H$500,4,FALSE),0))</f>
        <v>303</v>
      </c>
      <c r="R32" s="11">
        <f>IF($O32="","",IFERROR(VLOOKUP($O$49&amp;$O32,[2]非表示!$A$1:$H$500,5,FALSE),0))</f>
        <v>826</v>
      </c>
      <c r="S32" s="11">
        <f>IF($O32="","",IFERROR(VLOOKUP($O$49&amp;$O32,[2]非表示!$A$1:$H$500,6,FALSE),0))</f>
        <v>409</v>
      </c>
      <c r="T32" s="12">
        <f>IF($O32="","",IFERROR(VLOOKUP($O$49&amp;$O32,[2]非表示!$A$1:$H$500,7,FALSE),0))</f>
        <v>417</v>
      </c>
    </row>
    <row r="33" spans="1:20" ht="13.5" x14ac:dyDescent="0.15">
      <c r="A33" s="65">
        <v>6300</v>
      </c>
      <c r="B33" s="66" t="s">
        <v>97</v>
      </c>
      <c r="C33" s="11">
        <f>IF($A33="","",IFERROR(VLOOKUP($O$49&amp;$A33,[2]非表示!$A$1:$H$500,4,FALSE),0))</f>
        <v>274</v>
      </c>
      <c r="D33" s="11">
        <f>IF($A33="","",IFERROR(VLOOKUP($O$49&amp;$A33,[2]非表示!$A$1:$H$500,5,FALSE),0))</f>
        <v>673</v>
      </c>
      <c r="E33" s="11">
        <f>IF($A33="","",IFERROR(VLOOKUP($O$49&amp;$A33,[2]非表示!$A$1:$H$500,6,FALSE),0))</f>
        <v>343</v>
      </c>
      <c r="F33" s="12">
        <f>IF($A33="","",IFERROR(VLOOKUP($O$49&amp;$A33,[2]非表示!$A$1:$H$500,7,FALSE),0))</f>
        <v>330</v>
      </c>
      <c r="G33" s="61"/>
      <c r="H33" s="65">
        <v>8303</v>
      </c>
      <c r="I33" s="66" t="s">
        <v>98</v>
      </c>
      <c r="J33" s="11">
        <f>IF($H33="","",IFERROR(VLOOKUP($O$49&amp;$H33,[2]非表示!$A$1:$H$500,4,FALSE),0))</f>
        <v>147</v>
      </c>
      <c r="K33" s="11">
        <f>IF($H33="","",IFERROR(VLOOKUP($O$49&amp;$H33,[2]非表示!$A$1:$H$500,5,FALSE),0))</f>
        <v>303</v>
      </c>
      <c r="L33" s="11">
        <f>IF($H33="","",IFERROR(VLOOKUP($O$49&amp;$H33,[2]非表示!$A$1:$H$500,6,FALSE),0))</f>
        <v>177</v>
      </c>
      <c r="M33" s="12">
        <f>IF($H33="","",IFERROR(VLOOKUP($O$49&amp;$H33,[2]非表示!$A$1:$H$500,7,FALSE),0))</f>
        <v>126</v>
      </c>
      <c r="N33" s="61"/>
      <c r="O33" s="65">
        <v>30802</v>
      </c>
      <c r="P33" s="66" t="s">
        <v>99</v>
      </c>
      <c r="Q33" s="11">
        <f>IF($O33="","",IFERROR(VLOOKUP($O$49&amp;$O33,[2]非表示!$A$1:$H$500,4,FALSE),0))</f>
        <v>212</v>
      </c>
      <c r="R33" s="11">
        <f>IF($O33="","",IFERROR(VLOOKUP($O$49&amp;$O33,[2]非表示!$A$1:$H$500,5,FALSE),0))</f>
        <v>533</v>
      </c>
      <c r="S33" s="11">
        <f>IF($O33="","",IFERROR(VLOOKUP($O$49&amp;$O33,[2]非表示!$A$1:$H$500,6,FALSE),0))</f>
        <v>269</v>
      </c>
      <c r="T33" s="12">
        <f>IF($O33="","",IFERROR(VLOOKUP($O$49&amp;$O33,[2]非表示!$A$1:$H$500,7,FALSE),0))</f>
        <v>264</v>
      </c>
    </row>
    <row r="34" spans="1:20" ht="13.5" x14ac:dyDescent="0.15">
      <c r="A34" s="65">
        <v>6400</v>
      </c>
      <c r="B34" s="66" t="s">
        <v>100</v>
      </c>
      <c r="C34" s="11">
        <f>IF($A34="","",IFERROR(VLOOKUP($O$49&amp;$A34,[2]非表示!$A$1:$H$500,4,FALSE),0))</f>
        <v>54</v>
      </c>
      <c r="D34" s="11">
        <f>IF($A34="","",IFERROR(VLOOKUP($O$49&amp;$A34,[2]非表示!$A$1:$H$500,5,FALSE),0))</f>
        <v>159</v>
      </c>
      <c r="E34" s="11">
        <f>IF($A34="","",IFERROR(VLOOKUP($O$49&amp;$A34,[2]非表示!$A$1:$H$500,6,FALSE),0))</f>
        <v>76</v>
      </c>
      <c r="F34" s="12">
        <f>IF($A34="","",IFERROR(VLOOKUP($O$49&amp;$A34,[2]非表示!$A$1:$H$500,7,FALSE),0))</f>
        <v>83</v>
      </c>
      <c r="G34" s="61"/>
      <c r="H34" s="65">
        <v>8304</v>
      </c>
      <c r="I34" s="66" t="s">
        <v>101</v>
      </c>
      <c r="J34" s="11">
        <f>IF($H34="","",IFERROR(VLOOKUP($O$49&amp;$H34,[2]非表示!$A$1:$H$500,4,FALSE),0))</f>
        <v>314</v>
      </c>
      <c r="K34" s="11">
        <f>IF($H34="","",IFERROR(VLOOKUP($O$49&amp;$H34,[2]非表示!$A$1:$H$500,5,FALSE),0))</f>
        <v>572</v>
      </c>
      <c r="L34" s="11">
        <f>IF($H34="","",IFERROR(VLOOKUP($O$49&amp;$H34,[2]非表示!$A$1:$H$500,6,FALSE),0))</f>
        <v>324</v>
      </c>
      <c r="M34" s="12">
        <f>IF($H34="","",IFERROR(VLOOKUP($O$49&amp;$H34,[2]非表示!$A$1:$H$500,7,FALSE),0))</f>
        <v>248</v>
      </c>
      <c r="N34" s="61"/>
      <c r="O34" s="65">
        <v>30803</v>
      </c>
      <c r="P34" s="66" t="s">
        <v>102</v>
      </c>
      <c r="Q34" s="11">
        <f>IF($O34="","",IFERROR(VLOOKUP($O$49&amp;$O34,[2]非表示!$A$1:$H$500,4,FALSE),0))</f>
        <v>177</v>
      </c>
      <c r="R34" s="11">
        <f>IF($O34="","",IFERROR(VLOOKUP($O$49&amp;$O34,[2]非表示!$A$1:$H$500,5,FALSE),0))</f>
        <v>411</v>
      </c>
      <c r="S34" s="11">
        <f>IF($O34="","",IFERROR(VLOOKUP($O$49&amp;$O34,[2]非表示!$A$1:$H$500,6,FALSE),0))</f>
        <v>195</v>
      </c>
      <c r="T34" s="12">
        <f>IF($O34="","",IFERROR(VLOOKUP($O$49&amp;$O34,[2]非表示!$A$1:$H$500,7,FALSE),0))</f>
        <v>216</v>
      </c>
    </row>
    <row r="35" spans="1:20" ht="13.5" x14ac:dyDescent="0.15">
      <c r="A35" s="65">
        <v>6500</v>
      </c>
      <c r="B35" s="66" t="s">
        <v>103</v>
      </c>
      <c r="C35" s="11">
        <f>IF($A35="","",IFERROR(VLOOKUP($O$49&amp;$A35,[2]非表示!$A$1:$H$500,4,FALSE),0))</f>
        <v>334</v>
      </c>
      <c r="D35" s="11">
        <f>IF($A35="","",IFERROR(VLOOKUP($O$49&amp;$A35,[2]非表示!$A$1:$H$500,5,FALSE),0))</f>
        <v>860</v>
      </c>
      <c r="E35" s="11">
        <f>IF($A35="","",IFERROR(VLOOKUP($O$49&amp;$A35,[2]非表示!$A$1:$H$500,6,FALSE),0))</f>
        <v>429</v>
      </c>
      <c r="F35" s="12">
        <f>IF($A35="","",IFERROR(VLOOKUP($O$49&amp;$A35,[2]非表示!$A$1:$H$500,7,FALSE),0))</f>
        <v>431</v>
      </c>
      <c r="G35" s="61"/>
      <c r="H35" s="65">
        <v>8305</v>
      </c>
      <c r="I35" s="66" t="s">
        <v>104</v>
      </c>
      <c r="J35" s="11">
        <f>IF($H35="","",IFERROR(VLOOKUP($O$49&amp;$H35,[2]非表示!$A$1:$H$500,4,FALSE),0))</f>
        <v>118</v>
      </c>
      <c r="K35" s="11">
        <f>IF($H35="","",IFERROR(VLOOKUP($O$49&amp;$H35,[2]非表示!$A$1:$H$500,5,FALSE),0))</f>
        <v>226</v>
      </c>
      <c r="L35" s="11">
        <f>IF($H35="","",IFERROR(VLOOKUP($O$49&amp;$H35,[2]非表示!$A$1:$H$500,6,FALSE),0))</f>
        <v>130</v>
      </c>
      <c r="M35" s="12">
        <f>IF($H35="","",IFERROR(VLOOKUP($O$49&amp;$H35,[2]非表示!$A$1:$H$500,7,FALSE),0))</f>
        <v>96</v>
      </c>
      <c r="N35" s="61"/>
      <c r="O35" s="65">
        <v>30804</v>
      </c>
      <c r="P35" s="66" t="s">
        <v>105</v>
      </c>
      <c r="Q35" s="11">
        <f>IF($O35="","",IFERROR(VLOOKUP($O$49&amp;$O35,[2]非表示!$A$1:$H$500,4,FALSE),0))</f>
        <v>186</v>
      </c>
      <c r="R35" s="11">
        <f>IF($O35="","",IFERROR(VLOOKUP($O$49&amp;$O35,[2]非表示!$A$1:$H$500,5,FALSE),0))</f>
        <v>458</v>
      </c>
      <c r="S35" s="11">
        <f>IF($O35="","",IFERROR(VLOOKUP($O$49&amp;$O35,[2]非表示!$A$1:$H$500,6,FALSE),0))</f>
        <v>222</v>
      </c>
      <c r="T35" s="12">
        <f>IF($O35="","",IFERROR(VLOOKUP($O$49&amp;$O35,[2]非表示!$A$1:$H$500,7,FALSE),0))</f>
        <v>236</v>
      </c>
    </row>
    <row r="36" spans="1:20" ht="13.5" x14ac:dyDescent="0.15">
      <c r="A36" s="65">
        <v>6600</v>
      </c>
      <c r="B36" s="66" t="s">
        <v>106</v>
      </c>
      <c r="C36" s="11">
        <f>IF($A36="","",IFERROR(VLOOKUP($O$49&amp;$A36,[2]非表示!$A$1:$H$500,4,FALSE),0))</f>
        <v>388</v>
      </c>
      <c r="D36" s="11">
        <f>IF($A36="","",IFERROR(VLOOKUP($O$49&amp;$A36,[2]非表示!$A$1:$H$500,5,FALSE),0))</f>
        <v>758</v>
      </c>
      <c r="E36" s="11">
        <f>IF($A36="","",IFERROR(VLOOKUP($O$49&amp;$A36,[2]非表示!$A$1:$H$500,6,FALSE),0))</f>
        <v>417</v>
      </c>
      <c r="F36" s="12">
        <f>IF($A36="","",IFERROR(VLOOKUP($O$49&amp;$A36,[2]非表示!$A$1:$H$500,7,FALSE),0))</f>
        <v>341</v>
      </c>
      <c r="G36" s="61"/>
      <c r="H36" s="65">
        <v>8306</v>
      </c>
      <c r="I36" s="66" t="s">
        <v>107</v>
      </c>
      <c r="J36" s="11">
        <f>IF($H36="","",IFERROR(VLOOKUP($O$49&amp;$H36,[2]非表示!$A$1:$H$500,4,FALSE),0))</f>
        <v>85</v>
      </c>
      <c r="K36" s="11">
        <f>IF($H36="","",IFERROR(VLOOKUP($O$49&amp;$H36,[2]非表示!$A$1:$H$500,5,FALSE),0))</f>
        <v>151</v>
      </c>
      <c r="L36" s="11">
        <f>IF($H36="","",IFERROR(VLOOKUP($O$49&amp;$H36,[2]非表示!$A$1:$H$500,6,FALSE),0))</f>
        <v>87</v>
      </c>
      <c r="M36" s="12">
        <f>IF($H36="","",IFERROR(VLOOKUP($O$49&amp;$H36,[2]非表示!$A$1:$H$500,7,FALSE),0))</f>
        <v>64</v>
      </c>
      <c r="N36" s="61"/>
      <c r="O36" s="65">
        <v>30805</v>
      </c>
      <c r="P36" s="66" t="s">
        <v>108</v>
      </c>
      <c r="Q36" s="11">
        <f>IF($O36="","",IFERROR(VLOOKUP($O$49&amp;$O36,[2]非表示!$A$1:$H$500,4,FALSE),0))</f>
        <v>223</v>
      </c>
      <c r="R36" s="11">
        <f>IF($O36="","",IFERROR(VLOOKUP($O$49&amp;$O36,[2]非表示!$A$1:$H$500,5,FALSE),0))</f>
        <v>590</v>
      </c>
      <c r="S36" s="11">
        <f>IF($O36="","",IFERROR(VLOOKUP($O$49&amp;$O36,[2]非表示!$A$1:$H$500,6,FALSE),0))</f>
        <v>301</v>
      </c>
      <c r="T36" s="12">
        <f>IF($O36="","",IFERROR(VLOOKUP($O$49&amp;$O36,[2]非表示!$A$1:$H$500,7,FALSE),0))</f>
        <v>289</v>
      </c>
    </row>
    <row r="37" spans="1:20" ht="13.5" x14ac:dyDescent="0.15">
      <c r="A37" s="65">
        <v>6700</v>
      </c>
      <c r="B37" s="66" t="s">
        <v>109</v>
      </c>
      <c r="C37" s="11">
        <f>IF($A37="","",IFERROR(VLOOKUP($O$49&amp;$A37,[2]非表示!$A$1:$H$500,4,FALSE),0))</f>
        <v>48</v>
      </c>
      <c r="D37" s="11">
        <f>IF($A37="","",IFERROR(VLOOKUP($O$49&amp;$A37,[2]非表示!$A$1:$H$500,5,FALSE),0))</f>
        <v>130</v>
      </c>
      <c r="E37" s="11">
        <f>IF($A37="","",IFERROR(VLOOKUP($O$49&amp;$A37,[2]非表示!$A$1:$H$500,6,FALSE),0))</f>
        <v>62</v>
      </c>
      <c r="F37" s="12">
        <f>IF($A37="","",IFERROR(VLOOKUP($O$49&amp;$A37,[2]非表示!$A$1:$H$500,7,FALSE),0))</f>
        <v>68</v>
      </c>
      <c r="G37" s="61"/>
      <c r="H37" s="65">
        <v>9100</v>
      </c>
      <c r="I37" s="66" t="s">
        <v>110</v>
      </c>
      <c r="J37" s="11">
        <f>IF($H37="","",IFERROR(VLOOKUP($O$49&amp;$H37,[2]非表示!$A$1:$H$500,4,FALSE),0))</f>
        <v>8</v>
      </c>
      <c r="K37" s="11">
        <f>IF($H37="","",IFERROR(VLOOKUP($O$49&amp;$H37,[2]非表示!$A$1:$H$500,5,FALSE),0))</f>
        <v>19</v>
      </c>
      <c r="L37" s="11">
        <f>IF($H37="","",IFERROR(VLOOKUP($O$49&amp;$H37,[2]非表示!$A$1:$H$500,6,FALSE),0))</f>
        <v>10</v>
      </c>
      <c r="M37" s="12">
        <f>IF($H37="","",IFERROR(VLOOKUP($O$49&amp;$H37,[2]非表示!$A$1:$H$500,7,FALSE),0))</f>
        <v>9</v>
      </c>
      <c r="N37" s="61"/>
      <c r="O37" s="65">
        <v>30806</v>
      </c>
      <c r="P37" s="66" t="s">
        <v>111</v>
      </c>
      <c r="Q37" s="11">
        <f>IF($O37="","",IFERROR(VLOOKUP($O$49&amp;$O37,[2]非表示!$A$1:$H$500,4,FALSE),0))</f>
        <v>465</v>
      </c>
      <c r="R37" s="11">
        <f>IF($O37="","",IFERROR(VLOOKUP($O$49&amp;$O37,[2]非表示!$A$1:$H$500,5,FALSE),0))</f>
        <v>1096</v>
      </c>
      <c r="S37" s="11">
        <f>IF($O37="","",IFERROR(VLOOKUP($O$49&amp;$O37,[2]非表示!$A$1:$H$500,6,FALSE),0))</f>
        <v>555</v>
      </c>
      <c r="T37" s="12">
        <f>IF($O37="","",IFERROR(VLOOKUP($O$49&amp;$O37,[2]非表示!$A$1:$H$500,7,FALSE),0))</f>
        <v>541</v>
      </c>
    </row>
    <row r="38" spans="1:20" ht="13.5" x14ac:dyDescent="0.15">
      <c r="A38" s="65">
        <v>6800</v>
      </c>
      <c r="B38" s="66" t="s">
        <v>112</v>
      </c>
      <c r="C38" s="11">
        <f>IF($A38="","",IFERROR(VLOOKUP($O$49&amp;$A38,[2]非表示!$A$1:$H$500,4,FALSE),0))</f>
        <v>48</v>
      </c>
      <c r="D38" s="11">
        <f>IF($A38="","",IFERROR(VLOOKUP($O$49&amp;$A38,[2]非表示!$A$1:$H$500,5,FALSE),0))</f>
        <v>123</v>
      </c>
      <c r="E38" s="11">
        <f>IF($A38="","",IFERROR(VLOOKUP($O$49&amp;$A38,[2]非表示!$A$1:$H$500,6,FALSE),0))</f>
        <v>65</v>
      </c>
      <c r="F38" s="12">
        <f>IF($A38="","",IFERROR(VLOOKUP($O$49&amp;$A38,[2]非表示!$A$1:$H$500,7,FALSE),0))</f>
        <v>58</v>
      </c>
      <c r="G38" s="61"/>
      <c r="H38" s="65"/>
      <c r="I38" s="66"/>
      <c r="J38" s="11" t="str">
        <f>IF($H38="","",IFERROR(VLOOKUP($O$49&amp;$H38,[2]非表示!$A$1:$H$500,4,FALSE),0))</f>
        <v/>
      </c>
      <c r="K38" s="11" t="str">
        <f>IF($H38="","",IFERROR(VLOOKUP($O$49&amp;$H38,[2]非表示!$A$1:$H$500,5,FALSE),0))</f>
        <v/>
      </c>
      <c r="L38" s="11" t="str">
        <f>IF($H38="","",IFERROR(VLOOKUP($O$49&amp;$H38,[2]非表示!$A$1:$H$500,6,FALSE),0))</f>
        <v/>
      </c>
      <c r="M38" s="12" t="str">
        <f>IF($H38="","",IFERROR(VLOOKUP($O$49&amp;$H38,[2]非表示!$A$1:$H$500,7,FALSE),0))</f>
        <v/>
      </c>
      <c r="N38" s="61"/>
      <c r="O38" s="65">
        <v>30901</v>
      </c>
      <c r="P38" s="66" t="s">
        <v>113</v>
      </c>
      <c r="Q38" s="11">
        <f>IF($O38="","",IFERROR(VLOOKUP($O$49&amp;$O38,[2]非表示!$A$1:$H$500,4,FALSE),0))</f>
        <v>208</v>
      </c>
      <c r="R38" s="11">
        <f>IF($O38="","",IFERROR(VLOOKUP($O$49&amp;$O38,[2]非表示!$A$1:$H$500,5,FALSE),0))</f>
        <v>499</v>
      </c>
      <c r="S38" s="11">
        <f>IF($O38="","",IFERROR(VLOOKUP($O$49&amp;$O38,[2]非表示!$A$1:$H$500,6,FALSE),0))</f>
        <v>254</v>
      </c>
      <c r="T38" s="12">
        <f>IF($O38="","",IFERROR(VLOOKUP($O$49&amp;$O38,[2]非表示!$A$1:$H$500,7,FALSE),0))</f>
        <v>245</v>
      </c>
    </row>
    <row r="39" spans="1:20" ht="13.5" x14ac:dyDescent="0.15">
      <c r="A39" s="65">
        <v>6900</v>
      </c>
      <c r="B39" s="66" t="s">
        <v>114</v>
      </c>
      <c r="C39" s="11">
        <f>IF($A39="","",IFERROR(VLOOKUP($O$49&amp;$A39,[2]非表示!$A$1:$H$500,4,FALSE),0))</f>
        <v>51</v>
      </c>
      <c r="D39" s="11">
        <f>IF($A39="","",IFERROR(VLOOKUP($O$49&amp;$A39,[2]非表示!$A$1:$H$500,5,FALSE),0))</f>
        <v>128</v>
      </c>
      <c r="E39" s="11">
        <f>IF($A39="","",IFERROR(VLOOKUP($O$49&amp;$A39,[2]非表示!$A$1:$H$500,6,FALSE),0))</f>
        <v>56</v>
      </c>
      <c r="F39" s="12">
        <f>IF($A39="","",IFERROR(VLOOKUP($O$49&amp;$A39,[2]非表示!$A$1:$H$500,7,FALSE),0))</f>
        <v>72</v>
      </c>
      <c r="G39" s="61"/>
      <c r="H39" s="65"/>
      <c r="I39" s="66"/>
      <c r="J39" s="11" t="str">
        <f>IF($H39="","",IFERROR(VLOOKUP($O$49&amp;$H39,[2]非表示!$A$1:$H$500,4,FALSE),0))</f>
        <v/>
      </c>
      <c r="K39" s="11" t="str">
        <f>IF($H39="","",IFERROR(VLOOKUP($O$49&amp;$H39,[2]非表示!$A$1:$H$500,5,FALSE),0))</f>
        <v/>
      </c>
      <c r="L39" s="11" t="str">
        <f>IF($H39="","",IFERROR(VLOOKUP($O$49&amp;$H39,[2]非表示!$A$1:$H$500,6,FALSE),0))</f>
        <v/>
      </c>
      <c r="M39" s="12" t="str">
        <f>IF($H39="","",IFERROR(VLOOKUP($O$49&amp;$H39,[2]非表示!$A$1:$H$500,7,FALSE),0))</f>
        <v/>
      </c>
      <c r="N39" s="61"/>
      <c r="O39" s="65">
        <v>30902</v>
      </c>
      <c r="P39" s="66" t="s">
        <v>115</v>
      </c>
      <c r="Q39" s="11">
        <f>IF($O39="","",IFERROR(VLOOKUP($O$49&amp;$O39,[2]非表示!$A$1:$H$500,4,FALSE),0))</f>
        <v>168</v>
      </c>
      <c r="R39" s="11">
        <f>IF($O39="","",IFERROR(VLOOKUP($O$49&amp;$O39,[2]非表示!$A$1:$H$500,5,FALSE),0))</f>
        <v>398</v>
      </c>
      <c r="S39" s="11">
        <f>IF($O39="","",IFERROR(VLOOKUP($O$49&amp;$O39,[2]非表示!$A$1:$H$500,6,FALSE),0))</f>
        <v>197</v>
      </c>
      <c r="T39" s="12">
        <f>IF($O39="","",IFERROR(VLOOKUP($O$49&amp;$O39,[2]非表示!$A$1:$H$500,7,FALSE),0))</f>
        <v>201</v>
      </c>
    </row>
    <row r="40" spans="1:20" ht="13.5" x14ac:dyDescent="0.15">
      <c r="A40" s="65">
        <v>7000</v>
      </c>
      <c r="B40" s="66" t="s">
        <v>116</v>
      </c>
      <c r="C40" s="11">
        <f>IF($A40="","",IFERROR(VLOOKUP($O$49&amp;$A40,[2]非表示!$A$1:$H$500,4,FALSE),0))</f>
        <v>33</v>
      </c>
      <c r="D40" s="11">
        <f>IF($A40="","",IFERROR(VLOOKUP($O$49&amp;$A40,[2]非表示!$A$1:$H$500,5,FALSE),0))</f>
        <v>75</v>
      </c>
      <c r="E40" s="11">
        <f>IF($A40="","",IFERROR(VLOOKUP($O$49&amp;$A40,[2]非表示!$A$1:$H$500,6,FALSE),0))</f>
        <v>31</v>
      </c>
      <c r="F40" s="12">
        <f>IF($A40="","",IFERROR(VLOOKUP($O$49&amp;$A40,[2]非表示!$A$1:$H$500,7,FALSE),0))</f>
        <v>44</v>
      </c>
      <c r="G40" s="61"/>
      <c r="H40" s="65"/>
      <c r="I40" s="66"/>
      <c r="J40" s="11" t="str">
        <f>IF($H40="","",IFERROR(VLOOKUP($O$49&amp;$H40,[2]非表示!$A$1:$H$500,4,FALSE),0))</f>
        <v/>
      </c>
      <c r="K40" s="11" t="str">
        <f>IF($H40="","",IFERROR(VLOOKUP($O$49&amp;$H40,[2]非表示!$A$1:$H$500,5,FALSE),0))</f>
        <v/>
      </c>
      <c r="L40" s="11" t="str">
        <f>IF($H40="","",IFERROR(VLOOKUP($O$49&amp;$H40,[2]非表示!$A$1:$H$500,6,FALSE),0))</f>
        <v/>
      </c>
      <c r="M40" s="12" t="str">
        <f>IF($H40="","",IFERROR(VLOOKUP($O$49&amp;$H40,[2]非表示!$A$1:$H$500,7,FALSE),0))</f>
        <v/>
      </c>
      <c r="N40" s="61"/>
      <c r="O40" s="65">
        <v>30903</v>
      </c>
      <c r="P40" s="66" t="s">
        <v>117</v>
      </c>
      <c r="Q40" s="11">
        <f>IF($O40="","",IFERROR(VLOOKUP($O$49&amp;$O40,[2]非表示!$A$1:$H$500,4,FALSE),0))</f>
        <v>222</v>
      </c>
      <c r="R40" s="11">
        <f>IF($O40="","",IFERROR(VLOOKUP($O$49&amp;$O40,[2]非表示!$A$1:$H$500,5,FALSE),0))</f>
        <v>526</v>
      </c>
      <c r="S40" s="11">
        <f>IF($O40="","",IFERROR(VLOOKUP($O$49&amp;$O40,[2]非表示!$A$1:$H$500,6,FALSE),0))</f>
        <v>263</v>
      </c>
      <c r="T40" s="12">
        <f>IF($O40="","",IFERROR(VLOOKUP($O$49&amp;$O40,[2]非表示!$A$1:$H$500,7,FALSE),0))</f>
        <v>263</v>
      </c>
    </row>
    <row r="41" spans="1:20" ht="13.5" x14ac:dyDescent="0.15">
      <c r="A41" s="65">
        <v>7100</v>
      </c>
      <c r="B41" s="66" t="s">
        <v>118</v>
      </c>
      <c r="C41" s="11">
        <f>IF($A41="","",IFERROR(VLOOKUP($O$49&amp;$A41,[2]非表示!$A$1:$H$500,4,FALSE),0))</f>
        <v>50</v>
      </c>
      <c r="D41" s="11">
        <f>IF($A41="","",IFERROR(VLOOKUP($O$49&amp;$A41,[2]非表示!$A$1:$H$500,5,FALSE),0))</f>
        <v>136</v>
      </c>
      <c r="E41" s="11">
        <f>IF($A41="","",IFERROR(VLOOKUP($O$49&amp;$A41,[2]非表示!$A$1:$H$500,6,FALSE),0))</f>
        <v>70</v>
      </c>
      <c r="F41" s="12">
        <f>IF($A41="","",IFERROR(VLOOKUP($O$49&amp;$A41,[2]非表示!$A$1:$H$500,7,FALSE),0))</f>
        <v>66</v>
      </c>
      <c r="G41" s="61"/>
      <c r="H41" s="65"/>
      <c r="I41" s="66"/>
      <c r="J41" s="11" t="str">
        <f>IF($H41="","",IFERROR(VLOOKUP($O$49&amp;$H41,[2]非表示!$A$1:$H$500,4,FALSE),0))</f>
        <v/>
      </c>
      <c r="K41" s="11" t="str">
        <f>IF($H41="","",IFERROR(VLOOKUP($O$49&amp;$H41,[2]非表示!$A$1:$H$500,5,FALSE),0))</f>
        <v/>
      </c>
      <c r="L41" s="11" t="str">
        <f>IF($H41="","",IFERROR(VLOOKUP($O$49&amp;$H41,[2]非表示!$A$1:$H$500,6,FALSE),0))</f>
        <v/>
      </c>
      <c r="M41" s="12" t="str">
        <f>IF($H41="","",IFERROR(VLOOKUP($O$49&amp;$H41,[2]非表示!$A$1:$H$500,7,FALSE),0))</f>
        <v/>
      </c>
      <c r="N41" s="61"/>
      <c r="O41" s="65">
        <v>30904</v>
      </c>
      <c r="P41" s="66" t="s">
        <v>119</v>
      </c>
      <c r="Q41" s="11">
        <f>IF($O41="","",IFERROR(VLOOKUP($O$49&amp;$O41,[2]非表示!$A$1:$H$500,4,FALSE),0))</f>
        <v>171</v>
      </c>
      <c r="R41" s="11">
        <f>IF($O41="","",IFERROR(VLOOKUP($O$49&amp;$O41,[2]非表示!$A$1:$H$500,5,FALSE),0))</f>
        <v>429</v>
      </c>
      <c r="S41" s="11">
        <f>IF($O41="","",IFERROR(VLOOKUP($O$49&amp;$O41,[2]非表示!$A$1:$H$500,6,FALSE),0))</f>
        <v>225</v>
      </c>
      <c r="T41" s="12">
        <f>IF($O41="","",IFERROR(VLOOKUP($O$49&amp;$O41,[2]非表示!$A$1:$H$500,7,FALSE),0))</f>
        <v>204</v>
      </c>
    </row>
    <row r="42" spans="1:20" ht="13.5" x14ac:dyDescent="0.15">
      <c r="A42" s="65">
        <v>7200</v>
      </c>
      <c r="B42" s="66" t="s">
        <v>120</v>
      </c>
      <c r="C42" s="11">
        <f>IF($A42="","",IFERROR(VLOOKUP($O$49&amp;$A42,[2]非表示!$A$1:$H$500,4,FALSE),0))</f>
        <v>54</v>
      </c>
      <c r="D42" s="11">
        <f>IF($A42="","",IFERROR(VLOOKUP($O$49&amp;$A42,[2]非表示!$A$1:$H$500,5,FALSE),0))</f>
        <v>134</v>
      </c>
      <c r="E42" s="11">
        <f>IF($A42="","",IFERROR(VLOOKUP($O$49&amp;$A42,[2]非表示!$A$1:$H$500,6,FALSE),0))</f>
        <v>64</v>
      </c>
      <c r="F42" s="12">
        <f>IF($A42="","",IFERROR(VLOOKUP($O$49&amp;$A42,[2]非表示!$A$1:$H$500,7,FALSE),0))</f>
        <v>70</v>
      </c>
      <c r="G42" s="61"/>
      <c r="H42" s="65"/>
      <c r="I42" s="66"/>
      <c r="J42" s="11" t="str">
        <f>IF($H42="","",IFERROR(VLOOKUP($O$49&amp;$H42,[2]非表示!$A$1:$H$500,4,FALSE),0))</f>
        <v/>
      </c>
      <c r="K42" s="11" t="str">
        <f>IF($H42="","",IFERROR(VLOOKUP($O$49&amp;$H42,[2]非表示!$A$1:$H$500,5,FALSE),0))</f>
        <v/>
      </c>
      <c r="L42" s="11" t="str">
        <f>IF($H42="","",IFERROR(VLOOKUP($O$49&amp;$H42,[2]非表示!$A$1:$H$500,6,FALSE),0))</f>
        <v/>
      </c>
      <c r="M42" s="12" t="str">
        <f>IF($H42="","",IFERROR(VLOOKUP($O$49&amp;$H42,[2]非表示!$A$1:$H$500,7,FALSE),0))</f>
        <v/>
      </c>
      <c r="N42" s="61"/>
      <c r="O42" s="65">
        <v>30905</v>
      </c>
      <c r="P42" s="66" t="s">
        <v>121</v>
      </c>
      <c r="Q42" s="11">
        <f>IF($O42="","",IFERROR(VLOOKUP($O$49&amp;$O42,[2]非表示!$A$1:$H$500,4,FALSE),0))</f>
        <v>236</v>
      </c>
      <c r="R42" s="11">
        <f>IF($O42="","",IFERROR(VLOOKUP($O$49&amp;$O42,[2]非表示!$A$1:$H$500,5,FALSE),0))</f>
        <v>663</v>
      </c>
      <c r="S42" s="11">
        <f>IF($O42="","",IFERROR(VLOOKUP($O$49&amp;$O42,[2]非表示!$A$1:$H$500,6,FALSE),0))</f>
        <v>320</v>
      </c>
      <c r="T42" s="12">
        <f>IF($O42="","",IFERROR(VLOOKUP($O$49&amp;$O42,[2]非表示!$A$1:$H$500,7,FALSE),0))</f>
        <v>343</v>
      </c>
    </row>
    <row r="43" spans="1:20" ht="13.5" x14ac:dyDescent="0.15">
      <c r="A43" s="65">
        <v>7300</v>
      </c>
      <c r="B43" s="66" t="s">
        <v>122</v>
      </c>
      <c r="C43" s="11">
        <f>IF($A43="","",IFERROR(VLOOKUP($O$49&amp;$A43,[2]非表示!$A$1:$H$500,4,FALSE),0))</f>
        <v>620</v>
      </c>
      <c r="D43" s="11">
        <f>IF($A43="","",IFERROR(VLOOKUP($O$49&amp;$A43,[2]非表示!$A$1:$H$500,5,FALSE),0))</f>
        <v>1445</v>
      </c>
      <c r="E43" s="11">
        <f>IF($A43="","",IFERROR(VLOOKUP($O$49&amp;$A43,[2]非表示!$A$1:$H$500,6,FALSE),0))</f>
        <v>724</v>
      </c>
      <c r="F43" s="12">
        <f>IF($A43="","",IFERROR(VLOOKUP($O$49&amp;$A43,[2]非表示!$A$1:$H$500,7,FALSE),0))</f>
        <v>721</v>
      </c>
      <c r="G43" s="61"/>
      <c r="H43" s="65"/>
      <c r="I43" s="66"/>
      <c r="J43" s="11" t="str">
        <f>IF($H43="","",IFERROR(VLOOKUP($O$49&amp;$H43,[2]非表示!$A$1:$H$500,4,FALSE),0))</f>
        <v/>
      </c>
      <c r="K43" s="11" t="str">
        <f>IF($H43="","",IFERROR(VLOOKUP($O$49&amp;$H43,[2]非表示!$A$1:$H$500,5,FALSE),0))</f>
        <v/>
      </c>
      <c r="L43" s="11" t="str">
        <f>IF($H43="","",IFERROR(VLOOKUP($O$49&amp;$H43,[2]非表示!$A$1:$H$500,6,FALSE),0))</f>
        <v/>
      </c>
      <c r="M43" s="12" t="str">
        <f>IF($H43="","",IFERROR(VLOOKUP($O$49&amp;$H43,[2]非表示!$A$1:$H$500,7,FALSE),0))</f>
        <v/>
      </c>
      <c r="N43" s="61"/>
      <c r="O43" s="65">
        <v>31001</v>
      </c>
      <c r="P43" s="66" t="s">
        <v>123</v>
      </c>
      <c r="Q43" s="11">
        <f>IF($O43="","",IFERROR(VLOOKUP($O$49&amp;$O43,[2]非表示!$A$1:$H$500,4,FALSE),0))</f>
        <v>197</v>
      </c>
      <c r="R43" s="11">
        <f>IF($O43="","",IFERROR(VLOOKUP($O$49&amp;$O43,[2]非表示!$A$1:$H$500,5,FALSE),0))</f>
        <v>456</v>
      </c>
      <c r="S43" s="11">
        <f>IF($O43="","",IFERROR(VLOOKUP($O$49&amp;$O43,[2]非表示!$A$1:$H$500,6,FALSE),0))</f>
        <v>232</v>
      </c>
      <c r="T43" s="12">
        <f>IF($O43="","",IFERROR(VLOOKUP($O$49&amp;$O43,[2]非表示!$A$1:$H$500,7,FALSE),0))</f>
        <v>224</v>
      </c>
    </row>
    <row r="44" spans="1:20" ht="13.5" x14ac:dyDescent="0.15">
      <c r="A44" s="65">
        <v>7400</v>
      </c>
      <c r="B44" s="66" t="s">
        <v>124</v>
      </c>
      <c r="C44" s="11">
        <f>IF($A44="","",IFERROR(VLOOKUP($O$49&amp;$A44,[2]非表示!$A$1:$H$500,4,FALSE),0))</f>
        <v>41</v>
      </c>
      <c r="D44" s="11">
        <f>IF($A44="","",IFERROR(VLOOKUP($O$49&amp;$A44,[2]非表示!$A$1:$H$500,5,FALSE),0))</f>
        <v>97</v>
      </c>
      <c r="E44" s="11">
        <f>IF($A44="","",IFERROR(VLOOKUP($O$49&amp;$A44,[2]非表示!$A$1:$H$500,6,FALSE),0))</f>
        <v>51</v>
      </c>
      <c r="F44" s="12">
        <f>IF($A44="","",IFERROR(VLOOKUP($O$49&amp;$A44,[2]非表示!$A$1:$H$500,7,FALSE),0))</f>
        <v>46</v>
      </c>
      <c r="G44" s="61"/>
      <c r="H44" s="65"/>
      <c r="I44" s="66"/>
      <c r="J44" s="11" t="str">
        <f>IF($H44="","",IFERROR(VLOOKUP($O$49&amp;$H44,[2]非表示!$A$1:$H$500,4,FALSE),0))</f>
        <v/>
      </c>
      <c r="K44" s="11" t="str">
        <f>IF($H44="","",IFERROR(VLOOKUP($O$49&amp;$H44,[2]非表示!$A$1:$H$500,5,FALSE),0))</f>
        <v/>
      </c>
      <c r="L44" s="11" t="str">
        <f>IF($H44="","",IFERROR(VLOOKUP($O$49&amp;$H44,[2]非表示!$A$1:$H$500,6,FALSE),0))</f>
        <v/>
      </c>
      <c r="M44" s="12" t="str">
        <f>IF($H44="","",IFERROR(VLOOKUP($O$49&amp;$H44,[2]非表示!$A$1:$H$500,7,FALSE),0))</f>
        <v/>
      </c>
      <c r="N44" s="61"/>
      <c r="O44" s="65">
        <v>31002</v>
      </c>
      <c r="P44" s="66" t="s">
        <v>125</v>
      </c>
      <c r="Q44" s="11">
        <f>IF($O44="","",IFERROR(VLOOKUP($O$49&amp;$O44,[2]非表示!$A$1:$H$500,4,FALSE),0))</f>
        <v>159</v>
      </c>
      <c r="R44" s="11">
        <f>IF($O44="","",IFERROR(VLOOKUP($O$49&amp;$O44,[2]非表示!$A$1:$H$500,5,FALSE),0))</f>
        <v>388</v>
      </c>
      <c r="S44" s="11">
        <f>IF($O44="","",IFERROR(VLOOKUP($O$49&amp;$O44,[2]非表示!$A$1:$H$500,6,FALSE),0))</f>
        <v>191</v>
      </c>
      <c r="T44" s="12">
        <f>IF($O44="","",IFERROR(VLOOKUP($O$49&amp;$O44,[2]非表示!$A$1:$H$500,7,FALSE),0))</f>
        <v>197</v>
      </c>
    </row>
    <row r="45" spans="1:20" ht="13.5" x14ac:dyDescent="0.15">
      <c r="A45" s="65">
        <v>7500</v>
      </c>
      <c r="B45" s="66" t="s">
        <v>126</v>
      </c>
      <c r="C45" s="11">
        <f>IF($A45="","",IFERROR(VLOOKUP($O$49&amp;$A45,[2]非表示!$A$1:$H$500,4,FALSE),0))</f>
        <v>326</v>
      </c>
      <c r="D45" s="11">
        <f>IF($A45="","",IFERROR(VLOOKUP($O$49&amp;$A45,[2]非表示!$A$1:$H$500,5,FALSE),0))</f>
        <v>683</v>
      </c>
      <c r="E45" s="11">
        <f>IF($A45="","",IFERROR(VLOOKUP($O$49&amp;$A45,[2]非表示!$A$1:$H$500,6,FALSE),0))</f>
        <v>351</v>
      </c>
      <c r="F45" s="12">
        <f>IF($A45="","",IFERROR(VLOOKUP($O$49&amp;$A45,[2]非表示!$A$1:$H$500,7,FALSE),0))</f>
        <v>332</v>
      </c>
      <c r="G45" s="61"/>
      <c r="H45" s="65"/>
      <c r="I45" s="66"/>
      <c r="J45" s="11" t="str">
        <f>IF($H45="","",IFERROR(VLOOKUP($O$49&amp;$H45,[2]非表示!$A$1:$H$500,4,FALSE),0))</f>
        <v/>
      </c>
      <c r="K45" s="11" t="str">
        <f>IF($H45="","",IFERROR(VLOOKUP($O$49&amp;$H45,[2]非表示!$A$1:$H$500,5,FALSE),0))</f>
        <v/>
      </c>
      <c r="L45" s="11" t="str">
        <f>IF($H45="","",IFERROR(VLOOKUP($O$49&amp;$H45,[2]非表示!$A$1:$H$500,6,FALSE),0))</f>
        <v/>
      </c>
      <c r="M45" s="12" t="str">
        <f>IF($H45="","",IFERROR(VLOOKUP($O$49&amp;$H45,[2]非表示!$A$1:$H$500,7,FALSE),0))</f>
        <v/>
      </c>
      <c r="N45" s="61"/>
      <c r="O45" s="65">
        <v>31101</v>
      </c>
      <c r="P45" s="66" t="s">
        <v>127</v>
      </c>
      <c r="Q45" s="11">
        <f>IF($O45="","",IFERROR(VLOOKUP($O$49&amp;$O45,[2]非表示!$A$1:$H$500,4,FALSE),0))</f>
        <v>163</v>
      </c>
      <c r="R45" s="11">
        <f>IF($O45="","",IFERROR(VLOOKUP($O$49&amp;$O45,[2]非表示!$A$1:$H$500,5,FALSE),0))</f>
        <v>380</v>
      </c>
      <c r="S45" s="11">
        <f>IF($O45="","",IFERROR(VLOOKUP($O$49&amp;$O45,[2]非表示!$A$1:$H$500,6,FALSE),0))</f>
        <v>191</v>
      </c>
      <c r="T45" s="12">
        <f>IF($O45="","",IFERROR(VLOOKUP($O$49&amp;$O45,[2]非表示!$A$1:$H$500,7,FALSE),0))</f>
        <v>189</v>
      </c>
    </row>
    <row r="46" spans="1:20" ht="13.5" x14ac:dyDescent="0.15">
      <c r="A46" s="65">
        <v>7600</v>
      </c>
      <c r="B46" s="66" t="s">
        <v>128</v>
      </c>
      <c r="C46" s="11">
        <f>IF($A46="","",IFERROR(VLOOKUP($O$49&amp;$A46,[2]非表示!$A$1:$H$500,4,FALSE),0))</f>
        <v>3</v>
      </c>
      <c r="D46" s="11">
        <f>IF($A46="","",IFERROR(VLOOKUP($O$49&amp;$A46,[2]非表示!$A$1:$H$500,5,FALSE),0))</f>
        <v>7</v>
      </c>
      <c r="E46" s="11">
        <f>IF($A46="","",IFERROR(VLOOKUP($O$49&amp;$A46,[2]非表示!$A$1:$H$500,6,FALSE),0))</f>
        <v>3</v>
      </c>
      <c r="F46" s="12">
        <f>IF($A46="","",IFERROR(VLOOKUP($O$49&amp;$A46,[2]非表示!$A$1:$H$500,7,FALSE),0))</f>
        <v>4</v>
      </c>
      <c r="G46" s="61"/>
      <c r="H46" s="65"/>
      <c r="I46" s="66"/>
      <c r="J46" s="11" t="str">
        <f>IF($H46="","",IFERROR(VLOOKUP($O$49&amp;$H46,[2]非表示!$A$1:$H$500,4,FALSE),0))</f>
        <v/>
      </c>
      <c r="K46" s="11" t="str">
        <f>IF($H46="","",IFERROR(VLOOKUP($O$49&amp;$H46,[2]非表示!$A$1:$H$500,5,FALSE),0))</f>
        <v/>
      </c>
      <c r="L46" s="11" t="str">
        <f>IF($H46="","",IFERROR(VLOOKUP($O$49&amp;$H46,[2]非表示!$A$1:$H$500,6,FALSE),0))</f>
        <v/>
      </c>
      <c r="M46" s="12" t="str">
        <f>IF($H46="","",IFERROR(VLOOKUP($O$49&amp;$H46,[2]非表示!$A$1:$H$500,7,FALSE),0))</f>
        <v/>
      </c>
      <c r="N46" s="61"/>
      <c r="O46" s="65">
        <v>31102</v>
      </c>
      <c r="P46" s="66" t="s">
        <v>129</v>
      </c>
      <c r="Q46" s="11">
        <f>IF($O46="","",IFERROR(VLOOKUP($O$49&amp;$O46,[2]非表示!$A$1:$H$500,4,FALSE),0))</f>
        <v>117</v>
      </c>
      <c r="R46" s="11">
        <f>IF($O46="","",IFERROR(VLOOKUP($O$49&amp;$O46,[2]非表示!$A$1:$H$500,5,FALSE),0))</f>
        <v>221</v>
      </c>
      <c r="S46" s="11">
        <f>IF($O46="","",IFERROR(VLOOKUP($O$49&amp;$O46,[2]非表示!$A$1:$H$500,6,FALSE),0))</f>
        <v>129</v>
      </c>
      <c r="T46" s="12">
        <f>IF($O46="","",IFERROR(VLOOKUP($O$49&amp;$O46,[2]非表示!$A$1:$H$500,7,FALSE),0))</f>
        <v>92</v>
      </c>
    </row>
    <row r="47" spans="1:20" ht="13.5" x14ac:dyDescent="0.15">
      <c r="A47" s="65">
        <v>7700</v>
      </c>
      <c r="B47" s="66" t="s">
        <v>130</v>
      </c>
      <c r="C47" s="11">
        <f>IF($A47="","",IFERROR(VLOOKUP($O$49&amp;$A47,[2]非表示!$A$1:$H$500,4,FALSE),0))</f>
        <v>110</v>
      </c>
      <c r="D47" s="11">
        <f>IF($A47="","",IFERROR(VLOOKUP($O$49&amp;$A47,[2]非表示!$A$1:$H$500,5,FALSE),0))</f>
        <v>241</v>
      </c>
      <c r="E47" s="11">
        <f>IF($A47="","",IFERROR(VLOOKUP($O$49&amp;$A47,[2]非表示!$A$1:$H$500,6,FALSE),0))</f>
        <v>122</v>
      </c>
      <c r="F47" s="12">
        <f>IF($A47="","",IFERROR(VLOOKUP($O$49&amp;$A47,[2]非表示!$A$1:$H$500,7,FALSE),0))</f>
        <v>119</v>
      </c>
      <c r="G47" s="61"/>
      <c r="H47" s="65"/>
      <c r="I47" s="66"/>
      <c r="J47" s="11" t="str">
        <f>IF($H47="","",IFERROR(VLOOKUP($O$49&amp;$H47,[2]非表示!$A$1:$H$500,4,FALSE),0))</f>
        <v/>
      </c>
      <c r="K47" s="11" t="str">
        <f>IF($H47="","",IFERROR(VLOOKUP($O$49&amp;$H47,[2]非表示!$A$1:$H$500,5,FALSE),0))</f>
        <v/>
      </c>
      <c r="L47" s="11" t="str">
        <f>IF($H47="","",IFERROR(VLOOKUP($O$49&amp;$H47,[2]非表示!$A$1:$H$500,6,FALSE),0))</f>
        <v/>
      </c>
      <c r="M47" s="12" t="str">
        <f>IF($H47="","",IFERROR(VLOOKUP($O$49&amp;$H47,[2]非表示!$A$1:$H$500,7,FALSE),0))</f>
        <v/>
      </c>
      <c r="N47" s="61"/>
      <c r="O47" s="65">
        <v>31103</v>
      </c>
      <c r="P47" s="66" t="s">
        <v>131</v>
      </c>
      <c r="Q47" s="11">
        <f>IF($O47="","",IFERROR(VLOOKUP($O$49&amp;$O47,[2]非表示!$A$1:$H$500,4,FALSE),0))</f>
        <v>273</v>
      </c>
      <c r="R47" s="11">
        <f>IF($O47="","",IFERROR(VLOOKUP($O$49&amp;$O47,[2]非表示!$A$1:$H$500,5,FALSE),0))</f>
        <v>571</v>
      </c>
      <c r="S47" s="11">
        <f>IF($O47="","",IFERROR(VLOOKUP($O$49&amp;$O47,[2]非表示!$A$1:$H$500,6,FALSE),0))</f>
        <v>302</v>
      </c>
      <c r="T47" s="12">
        <f>IF($O47="","",IFERROR(VLOOKUP($O$49&amp;$O47,[2]非表示!$A$1:$H$500,7,FALSE),0))</f>
        <v>269</v>
      </c>
    </row>
    <row r="48" spans="1:20" ht="13.5" x14ac:dyDescent="0.15">
      <c r="A48" s="67">
        <v>7800</v>
      </c>
      <c r="B48" s="68" t="s">
        <v>132</v>
      </c>
      <c r="C48" s="11">
        <f>IF($A48="","",IFERROR(VLOOKUP($O$49&amp;$A48,[2]非表示!$A$1:$H$500,4,FALSE),0))</f>
        <v>141</v>
      </c>
      <c r="D48" s="11">
        <f>IF($A48="","",IFERROR(VLOOKUP($O$49&amp;$A48,[2]非表示!$A$1:$H$500,5,FALSE),0))</f>
        <v>340</v>
      </c>
      <c r="E48" s="11">
        <f>IF($A48="","",IFERROR(VLOOKUP($O$49&amp;$A48,[2]非表示!$A$1:$H$500,6,FALSE),0))</f>
        <v>163</v>
      </c>
      <c r="F48" s="12">
        <f>IF($A48="","",IFERROR(VLOOKUP($O$49&amp;$A48,[2]非表示!$A$1:$H$500,7,FALSE),0))</f>
        <v>177</v>
      </c>
      <c r="G48" s="61"/>
      <c r="H48" s="69"/>
      <c r="I48" s="70"/>
      <c r="J48" s="11" t="str">
        <f>IF($H48="","",IFERROR(VLOOKUP($O$49&amp;$H48,[2]非表示!$A$1:$H$500,4,FALSE),0))</f>
        <v/>
      </c>
      <c r="K48" s="11" t="str">
        <f>IF($H48="","",IFERROR(VLOOKUP($O$49&amp;$H48,[2]非表示!$A$1:$H$500,5,FALSE),0))</f>
        <v/>
      </c>
      <c r="L48" s="11" t="str">
        <f>IF($H48="","",IFERROR(VLOOKUP($O$49&amp;$H48,[2]非表示!$A$1:$H$500,6,FALSE),0))</f>
        <v/>
      </c>
      <c r="M48" s="12" t="str">
        <f>IF($H48="","",IFERROR(VLOOKUP($O$49&amp;$H48,[2]非表示!$A$1:$H$500,7,FALSE),0))</f>
        <v/>
      </c>
      <c r="N48" s="61"/>
      <c r="O48" s="67">
        <v>31104</v>
      </c>
      <c r="P48" s="68" t="s">
        <v>133</v>
      </c>
      <c r="Q48" s="11">
        <f>IF($O48="","",IFERROR(VLOOKUP($O$49&amp;$O48,[2]非表示!$A$1:$H$500,4,FALSE),0))</f>
        <v>165</v>
      </c>
      <c r="R48" s="11">
        <f>IF($O48="","",IFERROR(VLOOKUP($O$49&amp;$O48,[2]非表示!$A$1:$H$500,5,FALSE),0))</f>
        <v>415</v>
      </c>
      <c r="S48" s="11">
        <f>IF($O48="","",IFERROR(VLOOKUP($O$49&amp;$O48,[2]非表示!$A$1:$H$500,6,FALSE),0))</f>
        <v>207</v>
      </c>
      <c r="T48" s="12">
        <f>IF($O48="","",IFERROR(VLOOKUP($O$49&amp;$O48,[2]非表示!$A$1:$H$500,7,FALSE),0))</f>
        <v>208</v>
      </c>
    </row>
    <row r="49" spans="1:20" ht="13.5" customHeight="1" x14ac:dyDescent="0.15">
      <c r="A49" s="71"/>
      <c r="B49" s="72"/>
      <c r="C49" s="17"/>
      <c r="D49" s="17"/>
      <c r="E49" s="17"/>
      <c r="F49" s="18"/>
      <c r="G49" s="61"/>
      <c r="H49" s="71"/>
      <c r="I49" s="73"/>
      <c r="J49" s="17"/>
      <c r="K49" s="17"/>
      <c r="L49" s="17"/>
      <c r="M49" s="18"/>
      <c r="N49" s="61"/>
      <c r="O49" s="74">
        <v>3</v>
      </c>
      <c r="P49" s="75" t="s">
        <v>134</v>
      </c>
      <c r="Q49" s="19">
        <f>SUM(C3:C48,J3:J48,Q3:Q48)</f>
        <v>39528</v>
      </c>
      <c r="R49" s="19">
        <f>SUM(D3:D48,K3:K48,R3:R48)</f>
        <v>87768</v>
      </c>
      <c r="S49" s="19">
        <f>SUM(E3:E48,L3:L48,S3:S48)</f>
        <v>45923</v>
      </c>
      <c r="T49" s="20">
        <f>SUM(F3:F48,M3:M48,T3:T48)</f>
        <v>41845</v>
      </c>
    </row>
    <row r="50" spans="1:20" ht="14.25" x14ac:dyDescent="0.15">
      <c r="A50" s="76" t="str">
        <f>"平成"&amp;LEFT([2]シート名指定!$B$5,4)-1988 &amp;"年"&amp;IF(LEN([2]シート名指定!$B$5)&lt;7,RIGHT([2]シート名指定!$B$5,1),RIGHT([2]シート名指定!$B$5,2))&amp;"月1日現在　世帯数及び人口"</f>
        <v>平成27年7月1日現在　世帯数及び人口</v>
      </c>
      <c r="B50" s="76"/>
      <c r="C50" s="76"/>
      <c r="D50" s="76"/>
      <c r="E50" s="76"/>
      <c r="F50" s="76"/>
      <c r="G50" s="61"/>
      <c r="H50" s="77"/>
      <c r="I50" s="61"/>
      <c r="J50" s="61"/>
      <c r="K50" s="61"/>
      <c r="L50" s="61"/>
      <c r="M50" s="61"/>
      <c r="N50" s="61"/>
      <c r="O50" s="77"/>
      <c r="P50" s="61"/>
      <c r="Q50" s="61"/>
      <c r="R50" s="61"/>
      <c r="S50" s="61"/>
      <c r="T50" s="61"/>
    </row>
    <row r="51" spans="1:20" ht="13.5" x14ac:dyDescent="0.15">
      <c r="A51" s="58" t="s">
        <v>229</v>
      </c>
      <c r="B51" s="59" t="s">
        <v>2</v>
      </c>
      <c r="C51" s="59" t="s">
        <v>3</v>
      </c>
      <c r="D51" s="59" t="s">
        <v>4</v>
      </c>
      <c r="E51" s="59" t="s">
        <v>5</v>
      </c>
      <c r="F51" s="60" t="s">
        <v>6</v>
      </c>
      <c r="G51" s="61"/>
      <c r="H51" s="58" t="s">
        <v>229</v>
      </c>
      <c r="I51" s="59" t="s">
        <v>2</v>
      </c>
      <c r="J51" s="59" t="s">
        <v>3</v>
      </c>
      <c r="K51" s="59" t="s">
        <v>4</v>
      </c>
      <c r="L51" s="59" t="s">
        <v>5</v>
      </c>
      <c r="M51" s="60" t="s">
        <v>6</v>
      </c>
      <c r="N51" s="61"/>
      <c r="O51" s="58" t="s">
        <v>229</v>
      </c>
      <c r="P51" s="59" t="s">
        <v>2</v>
      </c>
      <c r="Q51" s="59" t="s">
        <v>3</v>
      </c>
      <c r="R51" s="59" t="s">
        <v>4</v>
      </c>
      <c r="S51" s="59" t="s">
        <v>5</v>
      </c>
      <c r="T51" s="60" t="s">
        <v>6</v>
      </c>
    </row>
    <row r="52" spans="1:20" ht="13.5" x14ac:dyDescent="0.15">
      <c r="A52" s="65">
        <v>100</v>
      </c>
      <c r="B52" s="66" t="s">
        <v>135</v>
      </c>
      <c r="C52" s="11">
        <f>IF($A52="","",IFERROR(VLOOKUP($A$98&amp;$A52,[2]非表示!$A$1:$H$500,4,FALSE),0))</f>
        <v>30</v>
      </c>
      <c r="D52" s="11">
        <f>IF($A52="","",IFERROR(VLOOKUP($A$98&amp;$A52,[2]非表示!$A$1:$H$500,5,FALSE),0))</f>
        <v>36</v>
      </c>
      <c r="E52" s="11">
        <f>IF($A52="","",IFERROR(VLOOKUP($A$98&amp;$A52,[2]非表示!$A$1:$H$500,6,FALSE),0))</f>
        <v>32</v>
      </c>
      <c r="F52" s="12">
        <f>IF($A52="","",IFERROR(VLOOKUP($A$98&amp;$A52,[2]非表示!$A$1:$H$500,7,FALSE),0))</f>
        <v>4</v>
      </c>
      <c r="G52" s="61"/>
      <c r="H52" s="65">
        <v>1900</v>
      </c>
      <c r="I52" s="78" t="s">
        <v>136</v>
      </c>
      <c r="J52" s="11">
        <f>IF($H52="","",IFERROR(VLOOKUP($H$98&amp;$H52,[2]非表示!$A$1:$H$500,4,FALSE),0))</f>
        <v>312</v>
      </c>
      <c r="K52" s="11">
        <f>IF($H52="","",IFERROR(VLOOKUP($H$98&amp;$H52,[2]非表示!$A$1:$H$500,5,FALSE),0))</f>
        <v>415</v>
      </c>
      <c r="L52" s="11">
        <f>IF($H52="","",IFERROR(VLOOKUP($H$98&amp;$H52,[2]非表示!$A$1:$H$500,6,FALSE),0))</f>
        <v>321</v>
      </c>
      <c r="M52" s="12">
        <f>IF($H52="","",IFERROR(VLOOKUP($H$98&amp;$H52,[2]非表示!$A$1:$H$500,7,FALSE),0))</f>
        <v>94</v>
      </c>
      <c r="N52" s="61"/>
      <c r="O52" s="65">
        <v>8400</v>
      </c>
      <c r="P52" s="66" t="s">
        <v>137</v>
      </c>
      <c r="Q52" s="11">
        <f>IF($O52="","",IFERROR(VLOOKUP($O$98&amp;$O52,[2]非表示!$A$1:$H$500,4,FALSE),0))</f>
        <v>222</v>
      </c>
      <c r="R52" s="11">
        <f>IF($O52="","",IFERROR(VLOOKUP($O$98&amp;$O52,[2]非表示!$A$1:$H$500,5,FALSE),0))</f>
        <v>487</v>
      </c>
      <c r="S52" s="11">
        <f>IF($O52="","",IFERROR(VLOOKUP($O$98&amp;$O52,[2]非表示!$A$1:$H$500,6,FALSE),0))</f>
        <v>258</v>
      </c>
      <c r="T52" s="12">
        <f>IF($O52="","",IFERROR(VLOOKUP($O$98&amp;$O52,[2]非表示!$A$1:$H$500,7,FALSE),0))</f>
        <v>229</v>
      </c>
    </row>
    <row r="53" spans="1:20" ht="13.5" x14ac:dyDescent="0.15">
      <c r="A53" s="65">
        <v>200</v>
      </c>
      <c r="B53" s="66" t="s">
        <v>138</v>
      </c>
      <c r="C53" s="11">
        <f>IF($A53="","",IFERROR(VLOOKUP($A$98&amp;$A53,[2]非表示!$A$1:$H$500,4,FALSE),0))</f>
        <v>1655</v>
      </c>
      <c r="D53" s="11">
        <f>IF($A53="","",IFERROR(VLOOKUP($A$98&amp;$A53,[2]非表示!$A$1:$H$500,5,FALSE),0))</f>
        <v>3562</v>
      </c>
      <c r="E53" s="11">
        <f>IF($A53="","",IFERROR(VLOOKUP($A$98&amp;$A53,[2]非表示!$A$1:$H$500,6,FALSE),0))</f>
        <v>1847</v>
      </c>
      <c r="F53" s="12">
        <f>IF($A53="","",IFERROR(VLOOKUP($A$98&amp;$A53,[2]非表示!$A$1:$H$500,7,FALSE),0))</f>
        <v>1715</v>
      </c>
      <c r="G53" s="61"/>
      <c r="H53" s="65">
        <v>2001</v>
      </c>
      <c r="I53" s="78" t="s">
        <v>139</v>
      </c>
      <c r="J53" s="11">
        <f>IF($H53="","",IFERROR(VLOOKUP($H$98&amp;$H53,[2]非表示!$A$1:$H$500,4,FALSE),0))</f>
        <v>3</v>
      </c>
      <c r="K53" s="11">
        <f>IF($H53="","",IFERROR(VLOOKUP($H$98&amp;$H53,[2]非表示!$A$1:$H$500,5,FALSE),0))</f>
        <v>3</v>
      </c>
      <c r="L53" s="11">
        <f>IF($H53="","",IFERROR(VLOOKUP($H$98&amp;$H53,[2]非表示!$A$1:$H$500,6,FALSE),0))</f>
        <v>3</v>
      </c>
      <c r="M53" s="12">
        <f>IF($H53="","",IFERROR(VLOOKUP($H$98&amp;$H53,[2]非表示!$A$1:$H$500,7,FALSE),0))</f>
        <v>0</v>
      </c>
      <c r="N53" s="61"/>
      <c r="O53" s="65">
        <v>8500</v>
      </c>
      <c r="P53" s="66" t="s">
        <v>140</v>
      </c>
      <c r="Q53" s="11">
        <f>IF($O53="","",IFERROR(VLOOKUP($O$98&amp;$O53,[2]非表示!$A$1:$H$500,4,FALSE),0))</f>
        <v>293</v>
      </c>
      <c r="R53" s="11">
        <f>IF($O53="","",IFERROR(VLOOKUP($O$98&amp;$O53,[2]非表示!$A$1:$H$500,5,FALSE),0))</f>
        <v>719</v>
      </c>
      <c r="S53" s="11">
        <f>IF($O53="","",IFERROR(VLOOKUP($O$98&amp;$O53,[2]非表示!$A$1:$H$500,6,FALSE),0))</f>
        <v>369</v>
      </c>
      <c r="T53" s="12">
        <f>IF($O53="","",IFERROR(VLOOKUP($O$98&amp;$O53,[2]非表示!$A$1:$H$500,7,FALSE),0))</f>
        <v>350</v>
      </c>
    </row>
    <row r="54" spans="1:20" ht="13.5" x14ac:dyDescent="0.15">
      <c r="A54" s="65">
        <v>300</v>
      </c>
      <c r="B54" s="66" t="s">
        <v>141</v>
      </c>
      <c r="C54" s="11">
        <f>IF($A54="","",IFERROR(VLOOKUP($A$98&amp;$A54,[2]非表示!$A$1:$H$500,4,FALSE),0))</f>
        <v>6006</v>
      </c>
      <c r="D54" s="11">
        <f>IF($A54="","",IFERROR(VLOOKUP($A$98&amp;$A54,[2]非表示!$A$1:$H$500,5,FALSE),0))</f>
        <v>12421</v>
      </c>
      <c r="E54" s="11">
        <f>IF($A54="","",IFERROR(VLOOKUP($A$98&amp;$A54,[2]非表示!$A$1:$H$500,6,FALSE),0))</f>
        <v>6626</v>
      </c>
      <c r="F54" s="12">
        <f>IF($A54="","",IFERROR(VLOOKUP($A$98&amp;$A54,[2]非表示!$A$1:$H$500,7,FALSE),0))</f>
        <v>5795</v>
      </c>
      <c r="G54" s="61"/>
      <c r="H54" s="65">
        <v>2100</v>
      </c>
      <c r="I54" s="78" t="s">
        <v>142</v>
      </c>
      <c r="J54" s="11">
        <f>IF($H54="","",IFERROR(VLOOKUP($H$98&amp;$H54,[2]非表示!$A$1:$H$500,4,FALSE),0))</f>
        <v>5517</v>
      </c>
      <c r="K54" s="11">
        <f>IF($H54="","",IFERROR(VLOOKUP($H$98&amp;$H54,[2]非表示!$A$1:$H$500,5,FALSE),0))</f>
        <v>11366</v>
      </c>
      <c r="L54" s="11">
        <f>IF($H54="","",IFERROR(VLOOKUP($H$98&amp;$H54,[2]非表示!$A$1:$H$500,6,FALSE),0))</f>
        <v>5924</v>
      </c>
      <c r="M54" s="12">
        <f>IF($H54="","",IFERROR(VLOOKUP($H$98&amp;$H54,[2]非表示!$A$1:$H$500,7,FALSE),0))</f>
        <v>5442</v>
      </c>
      <c r="N54" s="61"/>
      <c r="O54" s="65">
        <v>8600</v>
      </c>
      <c r="P54" s="66" t="s">
        <v>143</v>
      </c>
      <c r="Q54" s="11">
        <f>IF($O54="","",IFERROR(VLOOKUP($O$98&amp;$O54,[2]非表示!$A$1:$H$500,4,FALSE),0))</f>
        <v>528</v>
      </c>
      <c r="R54" s="11">
        <f>IF($O54="","",IFERROR(VLOOKUP($O$98&amp;$O54,[2]非表示!$A$1:$H$500,5,FALSE),0))</f>
        <v>1280</v>
      </c>
      <c r="S54" s="11">
        <f>IF($O54="","",IFERROR(VLOOKUP($O$98&amp;$O54,[2]非表示!$A$1:$H$500,6,FALSE),0))</f>
        <v>651</v>
      </c>
      <c r="T54" s="12">
        <f>IF($O54="","",IFERROR(VLOOKUP($O$98&amp;$O54,[2]非表示!$A$1:$H$500,7,FALSE),0))</f>
        <v>629</v>
      </c>
    </row>
    <row r="55" spans="1:20" ht="13.5" x14ac:dyDescent="0.15">
      <c r="A55" s="65">
        <v>321</v>
      </c>
      <c r="B55" s="66" t="s">
        <v>144</v>
      </c>
      <c r="C55" s="11">
        <f>IF($A55="","",IFERROR(VLOOKUP($A$98&amp;$A55,[2]非表示!$A$1:$H$500,4,FALSE),0))</f>
        <v>206</v>
      </c>
      <c r="D55" s="11">
        <f>IF($A55="","",IFERROR(VLOOKUP($A$98&amp;$A55,[2]非表示!$A$1:$H$500,5,FALSE),0))</f>
        <v>348</v>
      </c>
      <c r="E55" s="11">
        <f>IF($A55="","",IFERROR(VLOOKUP($A$98&amp;$A55,[2]非表示!$A$1:$H$500,6,FALSE),0))</f>
        <v>220</v>
      </c>
      <c r="F55" s="12">
        <f>IF($A55="","",IFERROR(VLOOKUP($A$98&amp;$A55,[2]非表示!$A$1:$H$500,7,FALSE),0))</f>
        <v>128</v>
      </c>
      <c r="G55" s="61"/>
      <c r="H55" s="65">
        <v>2201</v>
      </c>
      <c r="I55" s="78" t="s">
        <v>145</v>
      </c>
      <c r="J55" s="11">
        <f>IF($H55="","",IFERROR(VLOOKUP($H$98&amp;$H55,[2]非表示!$A$1:$H$500,4,FALSE),0))</f>
        <v>227</v>
      </c>
      <c r="K55" s="11">
        <f>IF($H55="","",IFERROR(VLOOKUP($H$98&amp;$H55,[2]非表示!$A$1:$H$500,5,FALSE),0))</f>
        <v>308</v>
      </c>
      <c r="L55" s="11">
        <f>IF($H55="","",IFERROR(VLOOKUP($H$98&amp;$H55,[2]非表示!$A$1:$H$500,6,FALSE),0))</f>
        <v>212</v>
      </c>
      <c r="M55" s="12">
        <f>IF($H55="","",IFERROR(VLOOKUP($H$98&amp;$H55,[2]非表示!$A$1:$H$500,7,FALSE),0))</f>
        <v>96</v>
      </c>
      <c r="N55" s="61"/>
      <c r="O55" s="65">
        <v>8700</v>
      </c>
      <c r="P55" s="66" t="s">
        <v>146</v>
      </c>
      <c r="Q55" s="11">
        <f>IF($O55="","",IFERROR(VLOOKUP($O$98&amp;$O55,[2]非表示!$A$1:$H$500,4,FALSE),0))</f>
        <v>250</v>
      </c>
      <c r="R55" s="11">
        <f>IF($O55="","",IFERROR(VLOOKUP($O$98&amp;$O55,[2]非表示!$A$1:$H$500,5,FALSE),0))</f>
        <v>586</v>
      </c>
      <c r="S55" s="11">
        <f>IF($O55="","",IFERROR(VLOOKUP($O$98&amp;$O55,[2]非表示!$A$1:$H$500,6,FALSE),0))</f>
        <v>318</v>
      </c>
      <c r="T55" s="12">
        <f>IF($O55="","",IFERROR(VLOOKUP($O$98&amp;$O55,[2]非表示!$A$1:$H$500,7,FALSE),0))</f>
        <v>268</v>
      </c>
    </row>
    <row r="56" spans="1:20" ht="13.5" x14ac:dyDescent="0.15">
      <c r="A56" s="65">
        <v>322</v>
      </c>
      <c r="B56" s="66" t="s">
        <v>147</v>
      </c>
      <c r="C56" s="11">
        <f>IF($A56="","",IFERROR(VLOOKUP($A$98&amp;$A56,[2]非表示!$A$1:$H$500,4,FALSE),0))</f>
        <v>210</v>
      </c>
      <c r="D56" s="11">
        <f>IF($A56="","",IFERROR(VLOOKUP($A$98&amp;$A56,[2]非表示!$A$1:$H$500,5,FALSE),0))</f>
        <v>425</v>
      </c>
      <c r="E56" s="11">
        <f>IF($A56="","",IFERROR(VLOOKUP($A$98&amp;$A56,[2]非表示!$A$1:$H$500,6,FALSE),0))</f>
        <v>222</v>
      </c>
      <c r="F56" s="12">
        <f>IF($A56="","",IFERROR(VLOOKUP($A$98&amp;$A56,[2]非表示!$A$1:$H$500,7,FALSE),0))</f>
        <v>203</v>
      </c>
      <c r="G56" s="61"/>
      <c r="H56" s="65">
        <v>2202</v>
      </c>
      <c r="I56" s="78" t="s">
        <v>148</v>
      </c>
      <c r="J56" s="11">
        <f>IF($H56="","",IFERROR(VLOOKUP($H$98&amp;$H56,[2]非表示!$A$1:$H$500,4,FALSE),0))</f>
        <v>208</v>
      </c>
      <c r="K56" s="11">
        <f>IF($H56="","",IFERROR(VLOOKUP($H$98&amp;$H56,[2]非表示!$A$1:$H$500,5,FALSE),0))</f>
        <v>379</v>
      </c>
      <c r="L56" s="11">
        <f>IF($H56="","",IFERROR(VLOOKUP($H$98&amp;$H56,[2]非表示!$A$1:$H$500,6,FALSE),0))</f>
        <v>220</v>
      </c>
      <c r="M56" s="12">
        <f>IF($H56="","",IFERROR(VLOOKUP($H$98&amp;$H56,[2]非表示!$A$1:$H$500,7,FALSE),0))</f>
        <v>159</v>
      </c>
      <c r="N56" s="61"/>
      <c r="O56" s="65">
        <v>8800</v>
      </c>
      <c r="P56" s="66" t="s">
        <v>149</v>
      </c>
      <c r="Q56" s="11">
        <f>IF($O56="","",IFERROR(VLOOKUP($O$98&amp;$O56,[2]非表示!$A$1:$H$500,4,FALSE),0))</f>
        <v>90</v>
      </c>
      <c r="R56" s="11">
        <f>IF($O56="","",IFERROR(VLOOKUP($O$98&amp;$O56,[2]非表示!$A$1:$H$500,5,FALSE),0))</f>
        <v>239</v>
      </c>
      <c r="S56" s="11">
        <f>IF($O56="","",IFERROR(VLOOKUP($O$98&amp;$O56,[2]非表示!$A$1:$H$500,6,FALSE),0))</f>
        <v>129</v>
      </c>
      <c r="T56" s="12">
        <f>IF($O56="","",IFERROR(VLOOKUP($O$98&amp;$O56,[2]非表示!$A$1:$H$500,7,FALSE),0))</f>
        <v>110</v>
      </c>
    </row>
    <row r="57" spans="1:20" ht="13.5" x14ac:dyDescent="0.15">
      <c r="A57" s="65">
        <v>323</v>
      </c>
      <c r="B57" s="66" t="s">
        <v>150</v>
      </c>
      <c r="C57" s="11">
        <f>IF($A57="","",IFERROR(VLOOKUP($A$98&amp;$A57,[2]非表示!$A$1:$H$500,4,FALSE),0))</f>
        <v>207</v>
      </c>
      <c r="D57" s="11">
        <f>IF($A57="","",IFERROR(VLOOKUP($A$98&amp;$A57,[2]非表示!$A$1:$H$500,5,FALSE),0))</f>
        <v>443</v>
      </c>
      <c r="E57" s="11">
        <f>IF($A57="","",IFERROR(VLOOKUP($A$98&amp;$A57,[2]非表示!$A$1:$H$500,6,FALSE),0))</f>
        <v>244</v>
      </c>
      <c r="F57" s="12">
        <f>IF($A57="","",IFERROR(VLOOKUP($A$98&amp;$A57,[2]非表示!$A$1:$H$500,7,FALSE),0))</f>
        <v>199</v>
      </c>
      <c r="G57" s="61"/>
      <c r="H57" s="65">
        <v>2203</v>
      </c>
      <c r="I57" s="78" t="s">
        <v>151</v>
      </c>
      <c r="J57" s="11">
        <f>IF($H57="","",IFERROR(VLOOKUP($H$98&amp;$H57,[2]非表示!$A$1:$H$500,4,FALSE),0))</f>
        <v>135</v>
      </c>
      <c r="K57" s="11">
        <f>IF($H57="","",IFERROR(VLOOKUP($H$98&amp;$H57,[2]非表示!$A$1:$H$500,5,FALSE),0))</f>
        <v>210</v>
      </c>
      <c r="L57" s="11">
        <f>IF($H57="","",IFERROR(VLOOKUP($H$98&amp;$H57,[2]非表示!$A$1:$H$500,6,FALSE),0))</f>
        <v>130</v>
      </c>
      <c r="M57" s="12">
        <f>IF($H57="","",IFERROR(VLOOKUP($H$98&amp;$H57,[2]非表示!$A$1:$H$500,7,FALSE),0))</f>
        <v>80</v>
      </c>
      <c r="N57" s="61"/>
      <c r="O57" s="65">
        <v>8900</v>
      </c>
      <c r="P57" s="66" t="s">
        <v>152</v>
      </c>
      <c r="Q57" s="11">
        <f>IF($O57="","",IFERROR(VLOOKUP($O$98&amp;$O57,[2]非表示!$A$1:$H$500,4,FALSE),0))</f>
        <v>86</v>
      </c>
      <c r="R57" s="11">
        <f>IF($O57="","",IFERROR(VLOOKUP($O$98&amp;$O57,[2]非表示!$A$1:$H$500,5,FALSE),0))</f>
        <v>231</v>
      </c>
      <c r="S57" s="11">
        <f>IF($O57="","",IFERROR(VLOOKUP($O$98&amp;$O57,[2]非表示!$A$1:$H$500,6,FALSE),0))</f>
        <v>116</v>
      </c>
      <c r="T57" s="12">
        <f>IF($O57="","",IFERROR(VLOOKUP($O$98&amp;$O57,[2]非表示!$A$1:$H$500,7,FALSE),0))</f>
        <v>115</v>
      </c>
    </row>
    <row r="58" spans="1:20" ht="13.5" x14ac:dyDescent="0.15">
      <c r="A58" s="65">
        <v>1300</v>
      </c>
      <c r="B58" s="66" t="s">
        <v>153</v>
      </c>
      <c r="C58" s="11">
        <f>IF($A58="","",IFERROR(VLOOKUP($A$98&amp;$A58,[2]非表示!$A$1:$H$500,4,FALSE),0))</f>
        <v>163</v>
      </c>
      <c r="D58" s="11">
        <f>IF($A58="","",IFERROR(VLOOKUP($A$98&amp;$A58,[2]非表示!$A$1:$H$500,5,FALSE),0))</f>
        <v>304</v>
      </c>
      <c r="E58" s="11">
        <f>IF($A58="","",IFERROR(VLOOKUP($A$98&amp;$A58,[2]非表示!$A$1:$H$500,6,FALSE),0))</f>
        <v>141</v>
      </c>
      <c r="F58" s="12">
        <f>IF($A58="","",IFERROR(VLOOKUP($A$98&amp;$A58,[2]非表示!$A$1:$H$500,7,FALSE),0))</f>
        <v>163</v>
      </c>
      <c r="G58" s="61"/>
      <c r="H58" s="65">
        <v>2301</v>
      </c>
      <c r="I58" s="78" t="s">
        <v>154</v>
      </c>
      <c r="J58" s="11">
        <f>IF($H58="","",IFERROR(VLOOKUP($H$98&amp;$H58,[2]非表示!$A$1:$H$500,4,FALSE),0))</f>
        <v>340</v>
      </c>
      <c r="K58" s="11">
        <f>IF($H58="","",IFERROR(VLOOKUP($H$98&amp;$H58,[2]非表示!$A$1:$H$500,5,FALSE),0))</f>
        <v>708</v>
      </c>
      <c r="L58" s="11">
        <f>IF($H58="","",IFERROR(VLOOKUP($H$98&amp;$H58,[2]非表示!$A$1:$H$500,6,FALSE),0))</f>
        <v>408</v>
      </c>
      <c r="M58" s="12">
        <f>IF($H58="","",IFERROR(VLOOKUP($H$98&amp;$H58,[2]非表示!$A$1:$H$500,7,FALSE),0))</f>
        <v>300</v>
      </c>
      <c r="N58" s="61"/>
      <c r="O58" s="65">
        <v>9000</v>
      </c>
      <c r="P58" s="66" t="s">
        <v>155</v>
      </c>
      <c r="Q58" s="11">
        <f>IF($O58="","",IFERROR(VLOOKUP($O$98&amp;$O58,[2]非表示!$A$1:$H$500,4,FALSE),0))</f>
        <v>33</v>
      </c>
      <c r="R58" s="11">
        <f>IF($O58="","",IFERROR(VLOOKUP($O$98&amp;$O58,[2]非表示!$A$1:$H$500,5,FALSE),0))</f>
        <v>91</v>
      </c>
      <c r="S58" s="11">
        <f>IF($O58="","",IFERROR(VLOOKUP($O$98&amp;$O58,[2]非表示!$A$1:$H$500,6,FALSE),0))</f>
        <v>48</v>
      </c>
      <c r="T58" s="12">
        <f>IF($O58="","",IFERROR(VLOOKUP($O$98&amp;$O58,[2]非表示!$A$1:$H$500,7,FALSE),0))</f>
        <v>43</v>
      </c>
    </row>
    <row r="59" spans="1:20" ht="13.5" x14ac:dyDescent="0.15">
      <c r="A59" s="65">
        <v>1400</v>
      </c>
      <c r="B59" s="66" t="s">
        <v>156</v>
      </c>
      <c r="C59" s="11">
        <f>IF($A59="","",IFERROR(VLOOKUP($A$98&amp;$A59,[2]非表示!$A$1:$H$500,4,FALSE),0))</f>
        <v>123</v>
      </c>
      <c r="D59" s="11">
        <f>IF($A59="","",IFERROR(VLOOKUP($A$98&amp;$A59,[2]非表示!$A$1:$H$500,5,FALSE),0))</f>
        <v>261</v>
      </c>
      <c r="E59" s="11">
        <f>IF($A59="","",IFERROR(VLOOKUP($A$98&amp;$A59,[2]非表示!$A$1:$H$500,6,FALSE),0))</f>
        <v>122</v>
      </c>
      <c r="F59" s="12">
        <f>IF($A59="","",IFERROR(VLOOKUP($A$98&amp;$A59,[2]非表示!$A$1:$H$500,7,FALSE),0))</f>
        <v>139</v>
      </c>
      <c r="G59" s="61"/>
      <c r="H59" s="65">
        <v>2302</v>
      </c>
      <c r="I59" s="66" t="s">
        <v>157</v>
      </c>
      <c r="J59" s="11">
        <f>IF($H59="","",IFERROR(VLOOKUP($H$98&amp;$H59,[2]非表示!$A$1:$H$500,4,FALSE),0))</f>
        <v>353</v>
      </c>
      <c r="K59" s="11">
        <f>IF($H59="","",IFERROR(VLOOKUP($H$98&amp;$H59,[2]非表示!$A$1:$H$500,5,FALSE),0))</f>
        <v>720</v>
      </c>
      <c r="L59" s="11">
        <f>IF($H59="","",IFERROR(VLOOKUP($H$98&amp;$H59,[2]非表示!$A$1:$H$500,6,FALSE),0))</f>
        <v>382</v>
      </c>
      <c r="M59" s="12">
        <f>IF($H59="","",IFERROR(VLOOKUP($H$98&amp;$H59,[2]非表示!$A$1:$H$500,7,FALSE),0))</f>
        <v>338</v>
      </c>
      <c r="N59" s="61"/>
      <c r="O59" s="65">
        <v>9100</v>
      </c>
      <c r="P59" s="66" t="s">
        <v>110</v>
      </c>
      <c r="Q59" s="11">
        <f>IF($O59="","",IFERROR(VLOOKUP($O$98&amp;$O59,[2]非表示!$A$1:$H$500,4,FALSE),0))</f>
        <v>87</v>
      </c>
      <c r="R59" s="11">
        <f>IF($O59="","",IFERROR(VLOOKUP($O$98&amp;$O59,[2]非表示!$A$1:$H$500,5,FALSE),0))</f>
        <v>193</v>
      </c>
      <c r="S59" s="11">
        <f>IF($O59="","",IFERROR(VLOOKUP($O$98&amp;$O59,[2]非表示!$A$1:$H$500,6,FALSE),0))</f>
        <v>94</v>
      </c>
      <c r="T59" s="12">
        <f>IF($O59="","",IFERROR(VLOOKUP($O$98&amp;$O59,[2]非表示!$A$1:$H$500,7,FALSE),0))</f>
        <v>99</v>
      </c>
    </row>
    <row r="60" spans="1:20" ht="13.5" x14ac:dyDescent="0.15">
      <c r="A60" s="65">
        <v>1500</v>
      </c>
      <c r="B60" s="66" t="s">
        <v>158</v>
      </c>
      <c r="C60" s="11">
        <f>IF($A60="","",IFERROR(VLOOKUP($A$98&amp;$A60,[2]非表示!$A$1:$H$500,4,FALSE),0))</f>
        <v>336</v>
      </c>
      <c r="D60" s="11">
        <f>IF($A60="","",IFERROR(VLOOKUP($A$98&amp;$A60,[2]非表示!$A$1:$H$500,5,FALSE),0))</f>
        <v>750</v>
      </c>
      <c r="E60" s="11">
        <f>IF($A60="","",IFERROR(VLOOKUP($A$98&amp;$A60,[2]非表示!$A$1:$H$500,6,FALSE),0))</f>
        <v>362</v>
      </c>
      <c r="F60" s="12">
        <f>IF($A60="","",IFERROR(VLOOKUP($A$98&amp;$A60,[2]非表示!$A$1:$H$500,7,FALSE),0))</f>
        <v>388</v>
      </c>
      <c r="G60" s="61"/>
      <c r="H60" s="65">
        <v>2400</v>
      </c>
      <c r="I60" s="66" t="s">
        <v>159</v>
      </c>
      <c r="J60" s="11">
        <f>IF($H60="","",IFERROR(VLOOKUP($H$98&amp;$H60,[2]非表示!$A$1:$H$500,4,FALSE),0))</f>
        <v>1288</v>
      </c>
      <c r="K60" s="11">
        <f>IF($H60="","",IFERROR(VLOOKUP($H$98&amp;$H60,[2]非表示!$A$1:$H$500,5,FALSE),0))</f>
        <v>2924</v>
      </c>
      <c r="L60" s="11">
        <f>IF($H60="","",IFERROR(VLOOKUP($H$98&amp;$H60,[2]非表示!$A$1:$H$500,6,FALSE),0))</f>
        <v>1509</v>
      </c>
      <c r="M60" s="12">
        <f>IF($H60="","",IFERROR(VLOOKUP($H$98&amp;$H60,[2]非表示!$A$1:$H$500,7,FALSE),0))</f>
        <v>1415</v>
      </c>
      <c r="N60" s="61"/>
      <c r="O60" s="65">
        <v>9200</v>
      </c>
      <c r="P60" s="66" t="s">
        <v>160</v>
      </c>
      <c r="Q60" s="11">
        <f>IF($O60="","",IFERROR(VLOOKUP($O$98&amp;$O60,[2]非表示!$A$1:$H$500,4,FALSE),0))</f>
        <v>79</v>
      </c>
      <c r="R60" s="11">
        <f>IF($O60="","",IFERROR(VLOOKUP($O$98&amp;$O60,[2]非表示!$A$1:$H$500,5,FALSE),0))</f>
        <v>212</v>
      </c>
      <c r="S60" s="11">
        <f>IF($O60="","",IFERROR(VLOOKUP($O$98&amp;$O60,[2]非表示!$A$1:$H$500,6,FALSE),0))</f>
        <v>107</v>
      </c>
      <c r="T60" s="12">
        <f>IF($O60="","",IFERROR(VLOOKUP($O$98&amp;$O60,[2]非表示!$A$1:$H$500,7,FALSE),0))</f>
        <v>105</v>
      </c>
    </row>
    <row r="61" spans="1:20" ht="13.5" x14ac:dyDescent="0.15">
      <c r="A61" s="65">
        <v>1600</v>
      </c>
      <c r="B61" s="66" t="s">
        <v>161</v>
      </c>
      <c r="C61" s="11">
        <f>IF($A61="","",IFERROR(VLOOKUP($A$98&amp;$A61,[2]非表示!$A$1:$H$500,4,FALSE),0))</f>
        <v>1006</v>
      </c>
      <c r="D61" s="11">
        <f>IF($A61="","",IFERROR(VLOOKUP($A$98&amp;$A61,[2]非表示!$A$1:$H$500,5,FALSE),0))</f>
        <v>1994</v>
      </c>
      <c r="E61" s="11">
        <f>IF($A61="","",IFERROR(VLOOKUP($A$98&amp;$A61,[2]非表示!$A$1:$H$500,6,FALSE),0))</f>
        <v>1117</v>
      </c>
      <c r="F61" s="12">
        <f>IF($A61="","",IFERROR(VLOOKUP($A$98&amp;$A61,[2]非表示!$A$1:$H$500,7,FALSE),0))</f>
        <v>877</v>
      </c>
      <c r="G61" s="61"/>
      <c r="H61" s="65">
        <v>2500</v>
      </c>
      <c r="I61" s="66" t="s">
        <v>162</v>
      </c>
      <c r="J61" s="11">
        <f>IF($H61="","",IFERROR(VLOOKUP($H$98&amp;$H61,[2]非表示!$A$1:$H$500,4,FALSE),0))</f>
        <v>462</v>
      </c>
      <c r="K61" s="11">
        <f>IF($H61="","",IFERROR(VLOOKUP($H$98&amp;$H61,[2]非表示!$A$1:$H$500,5,FALSE),0))</f>
        <v>937</v>
      </c>
      <c r="L61" s="11">
        <f>IF($H61="","",IFERROR(VLOOKUP($H$98&amp;$H61,[2]非表示!$A$1:$H$500,6,FALSE),0))</f>
        <v>500</v>
      </c>
      <c r="M61" s="12">
        <f>IF($H61="","",IFERROR(VLOOKUP($H$98&amp;$H61,[2]非表示!$A$1:$H$500,7,FALSE),0))</f>
        <v>437</v>
      </c>
      <c r="N61" s="61"/>
      <c r="O61" s="65">
        <v>9300</v>
      </c>
      <c r="P61" s="66" t="s">
        <v>163</v>
      </c>
      <c r="Q61" s="11">
        <f>IF($O61="","",IFERROR(VLOOKUP($O$98&amp;$O61,[2]非表示!$A$1:$H$500,4,FALSE),0))</f>
        <v>56</v>
      </c>
      <c r="R61" s="11">
        <f>IF($O61="","",IFERROR(VLOOKUP($O$98&amp;$O61,[2]非表示!$A$1:$H$500,5,FALSE),0))</f>
        <v>168</v>
      </c>
      <c r="S61" s="11">
        <f>IF($O61="","",IFERROR(VLOOKUP($O$98&amp;$O61,[2]非表示!$A$1:$H$500,6,FALSE),0))</f>
        <v>77</v>
      </c>
      <c r="T61" s="12">
        <f>IF($O61="","",IFERROR(VLOOKUP($O$98&amp;$O61,[2]非表示!$A$1:$H$500,7,FALSE),0))</f>
        <v>91</v>
      </c>
    </row>
    <row r="62" spans="1:20" ht="13.5" x14ac:dyDescent="0.15">
      <c r="A62" s="65">
        <v>1651</v>
      </c>
      <c r="B62" s="66" t="s">
        <v>164</v>
      </c>
      <c r="C62" s="11">
        <f>IF($A62="","",IFERROR(VLOOKUP($A$98&amp;$A62,[2]非表示!$A$1:$H$500,4,FALSE),0))</f>
        <v>116</v>
      </c>
      <c r="D62" s="11">
        <f>IF($A62="","",IFERROR(VLOOKUP($A$98&amp;$A62,[2]非表示!$A$1:$H$500,5,FALSE),0))</f>
        <v>189</v>
      </c>
      <c r="E62" s="11">
        <f>IF($A62="","",IFERROR(VLOOKUP($A$98&amp;$A62,[2]非表示!$A$1:$H$500,6,FALSE),0))</f>
        <v>125</v>
      </c>
      <c r="F62" s="12">
        <f>IF($A62="","",IFERROR(VLOOKUP($A$98&amp;$A62,[2]非表示!$A$1:$H$500,7,FALSE),0))</f>
        <v>64</v>
      </c>
      <c r="G62" s="61"/>
      <c r="H62" s="65">
        <v>2600</v>
      </c>
      <c r="I62" s="66" t="s">
        <v>165</v>
      </c>
      <c r="J62" s="11">
        <f>IF($H62="","",IFERROR(VLOOKUP($H$98&amp;$H62,[2]非表示!$A$1:$H$500,4,FALSE),0))</f>
        <v>981</v>
      </c>
      <c r="K62" s="11">
        <f>IF($H62="","",IFERROR(VLOOKUP($H$98&amp;$H62,[2]非表示!$A$1:$H$500,5,FALSE),0))</f>
        <v>1965</v>
      </c>
      <c r="L62" s="11">
        <f>IF($H62="","",IFERROR(VLOOKUP($H$98&amp;$H62,[2]非表示!$A$1:$H$500,6,FALSE),0))</f>
        <v>1033</v>
      </c>
      <c r="M62" s="12">
        <f>IF($H62="","",IFERROR(VLOOKUP($H$98&amp;$H62,[2]非表示!$A$1:$H$500,7,FALSE),0))</f>
        <v>932</v>
      </c>
      <c r="N62" s="61"/>
      <c r="O62" s="65">
        <v>9400</v>
      </c>
      <c r="P62" s="66" t="s">
        <v>166</v>
      </c>
      <c r="Q62" s="11">
        <f>IF($O62="","",IFERROR(VLOOKUP($O$98&amp;$O62,[2]非表示!$A$1:$H$500,4,FALSE),0))</f>
        <v>42</v>
      </c>
      <c r="R62" s="11">
        <f>IF($O62="","",IFERROR(VLOOKUP($O$98&amp;$O62,[2]非表示!$A$1:$H$500,5,FALSE),0))</f>
        <v>90</v>
      </c>
      <c r="S62" s="11">
        <f>IF($O62="","",IFERROR(VLOOKUP($O$98&amp;$O62,[2]非表示!$A$1:$H$500,6,FALSE),0))</f>
        <v>49</v>
      </c>
      <c r="T62" s="12">
        <f>IF($O62="","",IFERROR(VLOOKUP($O$98&amp;$O62,[2]非表示!$A$1:$H$500,7,FALSE),0))</f>
        <v>41</v>
      </c>
    </row>
    <row r="63" spans="1:20" ht="13.5" x14ac:dyDescent="0.15">
      <c r="A63" s="65">
        <v>1652</v>
      </c>
      <c r="B63" s="66" t="s">
        <v>167</v>
      </c>
      <c r="C63" s="11">
        <f>IF($A63="","",IFERROR(VLOOKUP($A$98&amp;$A63,[2]非表示!$A$1:$H$500,4,FALSE),0))</f>
        <v>221</v>
      </c>
      <c r="D63" s="11">
        <f>IF($A63="","",IFERROR(VLOOKUP($A$98&amp;$A63,[2]非表示!$A$1:$H$500,5,FALSE),0))</f>
        <v>546</v>
      </c>
      <c r="E63" s="11">
        <f>IF($A63="","",IFERROR(VLOOKUP($A$98&amp;$A63,[2]非表示!$A$1:$H$500,6,FALSE),0))</f>
        <v>278</v>
      </c>
      <c r="F63" s="12">
        <f>IF($A63="","",IFERROR(VLOOKUP($A$98&amp;$A63,[2]非表示!$A$1:$H$500,7,FALSE),0))</f>
        <v>268</v>
      </c>
      <c r="G63" s="61"/>
      <c r="H63" s="65">
        <v>2700</v>
      </c>
      <c r="I63" s="66" t="s">
        <v>168</v>
      </c>
      <c r="J63" s="11">
        <f>IF($H63="","",IFERROR(VLOOKUP($H$98&amp;$H63,[2]非表示!$A$1:$H$500,4,FALSE),0))</f>
        <v>863</v>
      </c>
      <c r="K63" s="11">
        <f>IF($H63="","",IFERROR(VLOOKUP($H$98&amp;$H63,[2]非表示!$A$1:$H$500,5,FALSE),0))</f>
        <v>1675</v>
      </c>
      <c r="L63" s="11">
        <f>IF($H63="","",IFERROR(VLOOKUP($H$98&amp;$H63,[2]非表示!$A$1:$H$500,6,FALSE),0))</f>
        <v>878</v>
      </c>
      <c r="M63" s="12">
        <f>IF($H63="","",IFERROR(VLOOKUP($H$98&amp;$H63,[2]非表示!$A$1:$H$500,7,FALSE),0))</f>
        <v>797</v>
      </c>
      <c r="N63" s="61"/>
      <c r="O63" s="65">
        <v>9500</v>
      </c>
      <c r="P63" s="66" t="s">
        <v>169</v>
      </c>
      <c r="Q63" s="11">
        <f>IF($O63="","",IFERROR(VLOOKUP($O$98&amp;$O63,[2]非表示!$A$1:$H$500,4,FALSE),0))</f>
        <v>266</v>
      </c>
      <c r="R63" s="11">
        <f>IF($O63="","",IFERROR(VLOOKUP($O$98&amp;$O63,[2]非表示!$A$1:$H$500,5,FALSE),0))</f>
        <v>579</v>
      </c>
      <c r="S63" s="11">
        <f>IF($O63="","",IFERROR(VLOOKUP($O$98&amp;$O63,[2]非表示!$A$1:$H$500,6,FALSE),0))</f>
        <v>277</v>
      </c>
      <c r="T63" s="12">
        <f>IF($O63="","",IFERROR(VLOOKUP($O$98&amp;$O63,[2]非表示!$A$1:$H$500,7,FALSE),0))</f>
        <v>302</v>
      </c>
    </row>
    <row r="64" spans="1:20" ht="13.5" x14ac:dyDescent="0.15">
      <c r="A64" s="65">
        <v>1653</v>
      </c>
      <c r="B64" s="66" t="s">
        <v>170</v>
      </c>
      <c r="C64" s="11">
        <f>IF($A64="","",IFERROR(VLOOKUP($A$98&amp;$A64,[2]非表示!$A$1:$H$500,4,FALSE),0))</f>
        <v>210</v>
      </c>
      <c r="D64" s="11">
        <f>IF($A64="","",IFERROR(VLOOKUP($A$98&amp;$A64,[2]非表示!$A$1:$H$500,5,FALSE),0))</f>
        <v>561</v>
      </c>
      <c r="E64" s="11">
        <f>IF($A64="","",IFERROR(VLOOKUP($A$98&amp;$A64,[2]非表示!$A$1:$H$500,6,FALSE),0))</f>
        <v>273</v>
      </c>
      <c r="F64" s="12">
        <f>IF($A64="","",IFERROR(VLOOKUP($A$98&amp;$A64,[2]非表示!$A$1:$H$500,7,FALSE),0))</f>
        <v>288</v>
      </c>
      <c r="G64" s="61"/>
      <c r="H64" s="65">
        <v>2800</v>
      </c>
      <c r="I64" s="66" t="s">
        <v>171</v>
      </c>
      <c r="J64" s="11">
        <f>IF($H64="","",IFERROR(VLOOKUP($H$98&amp;$H64,[2]非表示!$A$1:$H$500,4,FALSE),0))</f>
        <v>49</v>
      </c>
      <c r="K64" s="11">
        <f>IF($H64="","",IFERROR(VLOOKUP($H$98&amp;$H64,[2]非表示!$A$1:$H$500,5,FALSE),0))</f>
        <v>85</v>
      </c>
      <c r="L64" s="11">
        <f>IF($H64="","",IFERROR(VLOOKUP($H$98&amp;$H64,[2]非表示!$A$1:$H$500,6,FALSE),0))</f>
        <v>48</v>
      </c>
      <c r="M64" s="12">
        <f>IF($H64="","",IFERROR(VLOOKUP($H$98&amp;$H64,[2]非表示!$A$1:$H$500,7,FALSE),0))</f>
        <v>37</v>
      </c>
      <c r="N64" s="61"/>
      <c r="O64" s="65">
        <v>9600</v>
      </c>
      <c r="P64" s="66" t="s">
        <v>172</v>
      </c>
      <c r="Q64" s="11">
        <f>IF($O64="","",IFERROR(VLOOKUP($O$98&amp;$O64,[2]非表示!$A$1:$H$500,4,FALSE),0))</f>
        <v>76</v>
      </c>
      <c r="R64" s="11">
        <f>IF($O64="","",IFERROR(VLOOKUP($O$98&amp;$O64,[2]非表示!$A$1:$H$500,5,FALSE),0))</f>
        <v>216</v>
      </c>
      <c r="S64" s="11">
        <f>IF($O64="","",IFERROR(VLOOKUP($O$98&amp;$O64,[2]非表示!$A$1:$H$500,6,FALSE),0))</f>
        <v>97</v>
      </c>
      <c r="T64" s="12">
        <f>IF($O64="","",IFERROR(VLOOKUP($O$98&amp;$O64,[2]非表示!$A$1:$H$500,7,FALSE),0))</f>
        <v>119</v>
      </c>
    </row>
    <row r="65" spans="1:20" ht="13.5" x14ac:dyDescent="0.15">
      <c r="A65" s="65">
        <v>1654</v>
      </c>
      <c r="B65" s="66" t="s">
        <v>173</v>
      </c>
      <c r="C65" s="11">
        <f>IF($A65="","",IFERROR(VLOOKUP($A$98&amp;$A65,[2]非表示!$A$1:$H$500,4,FALSE),0))</f>
        <v>116</v>
      </c>
      <c r="D65" s="11">
        <f>IF($A65="","",IFERROR(VLOOKUP($A$98&amp;$A65,[2]非表示!$A$1:$H$500,5,FALSE),0))</f>
        <v>354</v>
      </c>
      <c r="E65" s="11">
        <f>IF($A65="","",IFERROR(VLOOKUP($A$98&amp;$A65,[2]非表示!$A$1:$H$500,6,FALSE),0))</f>
        <v>184</v>
      </c>
      <c r="F65" s="12">
        <f>IF($A65="","",IFERROR(VLOOKUP($A$98&amp;$A65,[2]非表示!$A$1:$H$500,7,FALSE),0))</f>
        <v>170</v>
      </c>
      <c r="G65" s="61"/>
      <c r="H65" s="65">
        <v>2900</v>
      </c>
      <c r="I65" s="66" t="s">
        <v>174</v>
      </c>
      <c r="J65" s="11">
        <f>IF($H65="","",IFERROR(VLOOKUP($H$98&amp;$H65,[2]非表示!$A$1:$H$500,4,FALSE),0))</f>
        <v>13</v>
      </c>
      <c r="K65" s="11">
        <f>IF($H65="","",IFERROR(VLOOKUP($H$98&amp;$H65,[2]非表示!$A$1:$H$500,5,FALSE),0))</f>
        <v>19</v>
      </c>
      <c r="L65" s="11">
        <f>IF($H65="","",IFERROR(VLOOKUP($H$98&amp;$H65,[2]非表示!$A$1:$H$500,6,FALSE),0))</f>
        <v>9</v>
      </c>
      <c r="M65" s="12">
        <f>IF($H65="","",IFERROR(VLOOKUP($H$98&amp;$H65,[2]非表示!$A$1:$H$500,7,FALSE),0))</f>
        <v>10</v>
      </c>
      <c r="N65" s="61"/>
      <c r="O65" s="65">
        <v>9700</v>
      </c>
      <c r="P65" s="66" t="s">
        <v>175</v>
      </c>
      <c r="Q65" s="11">
        <f>IF($O65="","",IFERROR(VLOOKUP($O$98&amp;$O65,[2]非表示!$A$1:$H$500,4,FALSE),0))</f>
        <v>468</v>
      </c>
      <c r="R65" s="11">
        <f>IF($O65="","",IFERROR(VLOOKUP($O$98&amp;$O65,[2]非表示!$A$1:$H$500,5,FALSE),0))</f>
        <v>1098</v>
      </c>
      <c r="S65" s="11">
        <f>IF($O65="","",IFERROR(VLOOKUP($O$98&amp;$O65,[2]非表示!$A$1:$H$500,6,FALSE),0))</f>
        <v>574</v>
      </c>
      <c r="T65" s="12">
        <f>IF($O65="","",IFERROR(VLOOKUP($O$98&amp;$O65,[2]非表示!$A$1:$H$500,7,FALSE),0))</f>
        <v>524</v>
      </c>
    </row>
    <row r="66" spans="1:20" ht="13.5" x14ac:dyDescent="0.15">
      <c r="A66" s="65">
        <v>1701</v>
      </c>
      <c r="B66" s="66" t="s">
        <v>176</v>
      </c>
      <c r="C66" s="11">
        <f>IF($A66="","",IFERROR(VLOOKUP($A$98&amp;$A66,[2]非表示!$A$1:$H$500,4,FALSE),0))</f>
        <v>399</v>
      </c>
      <c r="D66" s="11">
        <f>IF($A66="","",IFERROR(VLOOKUP($A$98&amp;$A66,[2]非表示!$A$1:$H$500,5,FALSE),0))</f>
        <v>864</v>
      </c>
      <c r="E66" s="11">
        <f>IF($A66="","",IFERROR(VLOOKUP($A$98&amp;$A66,[2]非表示!$A$1:$H$500,6,FALSE),0))</f>
        <v>458</v>
      </c>
      <c r="F66" s="12">
        <f>IF($A66="","",IFERROR(VLOOKUP($A$98&amp;$A66,[2]非表示!$A$1:$H$500,7,FALSE),0))</f>
        <v>406</v>
      </c>
      <c r="G66" s="61"/>
      <c r="H66" s="65">
        <v>2901</v>
      </c>
      <c r="I66" s="66" t="s">
        <v>177</v>
      </c>
      <c r="J66" s="11">
        <f>IF($H66="","",IFERROR(VLOOKUP($H$98&amp;$H66,[2]非表示!$A$1:$H$500,4,FALSE),0))</f>
        <v>238</v>
      </c>
      <c r="K66" s="11">
        <f>IF($H66="","",IFERROR(VLOOKUP($H$98&amp;$H66,[2]非表示!$A$1:$H$500,5,FALSE),0))</f>
        <v>588</v>
      </c>
      <c r="L66" s="11">
        <f>IF($H66="","",IFERROR(VLOOKUP($H$98&amp;$H66,[2]非表示!$A$1:$H$500,6,FALSE),0))</f>
        <v>292</v>
      </c>
      <c r="M66" s="12">
        <f>IF($H66="","",IFERROR(VLOOKUP($H$98&amp;$H66,[2]非表示!$A$1:$H$500,7,FALSE),0))</f>
        <v>296</v>
      </c>
      <c r="N66" s="61"/>
      <c r="O66" s="65">
        <v>9800</v>
      </c>
      <c r="P66" s="66" t="s">
        <v>178</v>
      </c>
      <c r="Q66" s="11">
        <f>IF($O66="","",IFERROR(VLOOKUP($O$98&amp;$O66,[2]非表示!$A$1:$H$500,4,FALSE),0))</f>
        <v>155</v>
      </c>
      <c r="R66" s="11">
        <f>IF($O66="","",IFERROR(VLOOKUP($O$98&amp;$O66,[2]非表示!$A$1:$H$500,5,FALSE),0))</f>
        <v>402</v>
      </c>
      <c r="S66" s="11">
        <f>IF($O66="","",IFERROR(VLOOKUP($O$98&amp;$O66,[2]非表示!$A$1:$H$500,6,FALSE),0))</f>
        <v>201</v>
      </c>
      <c r="T66" s="12">
        <f>IF($O66="","",IFERROR(VLOOKUP($O$98&amp;$O66,[2]非表示!$A$1:$H$500,7,FALSE),0))</f>
        <v>201</v>
      </c>
    </row>
    <row r="67" spans="1:20" ht="13.5" x14ac:dyDescent="0.15">
      <c r="A67" s="65">
        <v>1702</v>
      </c>
      <c r="B67" s="66" t="s">
        <v>179</v>
      </c>
      <c r="C67" s="11">
        <f>IF($A67="","",IFERROR(VLOOKUP($A$98&amp;$A67,[2]非表示!$A$1:$H$500,4,FALSE),0))</f>
        <v>494</v>
      </c>
      <c r="D67" s="11">
        <f>IF($A67="","",IFERROR(VLOOKUP($A$98&amp;$A67,[2]非表示!$A$1:$H$500,5,FALSE),0))</f>
        <v>1223</v>
      </c>
      <c r="E67" s="11">
        <f>IF($A67="","",IFERROR(VLOOKUP($A$98&amp;$A67,[2]非表示!$A$1:$H$500,6,FALSE),0))</f>
        <v>611</v>
      </c>
      <c r="F67" s="12">
        <f>IF($A67="","",IFERROR(VLOOKUP($A$98&amp;$A67,[2]非表示!$A$1:$H$500,7,FALSE),0))</f>
        <v>612</v>
      </c>
      <c r="G67" s="61"/>
      <c r="H67" s="65">
        <v>2902</v>
      </c>
      <c r="I67" s="66" t="s">
        <v>180</v>
      </c>
      <c r="J67" s="11">
        <f>IF($H67="","",IFERROR(VLOOKUP($H$98&amp;$H67,[2]非表示!$A$1:$H$500,4,FALSE),0))</f>
        <v>206</v>
      </c>
      <c r="K67" s="11">
        <f>IF($H67="","",IFERROR(VLOOKUP($H$98&amp;$H67,[2]非表示!$A$1:$H$500,5,FALSE),0))</f>
        <v>450</v>
      </c>
      <c r="L67" s="11">
        <f>IF($H67="","",IFERROR(VLOOKUP($H$98&amp;$H67,[2]非表示!$A$1:$H$500,6,FALSE),0))</f>
        <v>223</v>
      </c>
      <c r="M67" s="12">
        <f>IF($H67="","",IFERROR(VLOOKUP($H$98&amp;$H67,[2]非表示!$A$1:$H$500,7,FALSE),0))</f>
        <v>227</v>
      </c>
      <c r="N67" s="61"/>
      <c r="O67" s="65">
        <v>9900</v>
      </c>
      <c r="P67" s="66" t="s">
        <v>181</v>
      </c>
      <c r="Q67" s="11">
        <f>IF($O67="","",IFERROR(VLOOKUP($O$98&amp;$O67,[2]非表示!$A$1:$H$500,4,FALSE),0))</f>
        <v>85</v>
      </c>
      <c r="R67" s="11">
        <f>IF($O67="","",IFERROR(VLOOKUP($O$98&amp;$O67,[2]非表示!$A$1:$H$500,5,FALSE),0))</f>
        <v>243</v>
      </c>
      <c r="S67" s="11">
        <f>IF($O67="","",IFERROR(VLOOKUP($O$98&amp;$O67,[2]非表示!$A$1:$H$500,6,FALSE),0))</f>
        <v>114</v>
      </c>
      <c r="T67" s="12">
        <f>IF($O67="","",IFERROR(VLOOKUP($O$98&amp;$O67,[2]非表示!$A$1:$H$500,7,FALSE),0))</f>
        <v>129</v>
      </c>
    </row>
    <row r="68" spans="1:20" ht="13.5" x14ac:dyDescent="0.15">
      <c r="A68" s="65">
        <v>1703</v>
      </c>
      <c r="B68" s="66" t="s">
        <v>182</v>
      </c>
      <c r="C68" s="11">
        <f>IF($A68="","",IFERROR(VLOOKUP($A$98&amp;$A68,[2]非表示!$A$1:$H$500,4,FALSE),0))</f>
        <v>525</v>
      </c>
      <c r="D68" s="11">
        <f>IF($A68="","",IFERROR(VLOOKUP($A$98&amp;$A68,[2]非表示!$A$1:$H$500,5,FALSE),0))</f>
        <v>1177</v>
      </c>
      <c r="E68" s="11">
        <f>IF($A68="","",IFERROR(VLOOKUP($A$98&amp;$A68,[2]非表示!$A$1:$H$500,6,FALSE),0))</f>
        <v>573</v>
      </c>
      <c r="F68" s="12">
        <f>IF($A68="","",IFERROR(VLOOKUP($A$98&amp;$A68,[2]非表示!$A$1:$H$500,7,FALSE),0))</f>
        <v>604</v>
      </c>
      <c r="G68" s="61"/>
      <c r="H68" s="65">
        <v>2903</v>
      </c>
      <c r="I68" s="66" t="s">
        <v>183</v>
      </c>
      <c r="J68" s="11">
        <f>IF($H68="","",IFERROR(VLOOKUP($H$98&amp;$H68,[2]非表示!$A$1:$H$500,4,FALSE),0))</f>
        <v>144</v>
      </c>
      <c r="K68" s="11">
        <f>IF($H68="","",IFERROR(VLOOKUP($H$98&amp;$H68,[2]非表示!$A$1:$H$500,5,FALSE),0))</f>
        <v>323</v>
      </c>
      <c r="L68" s="11">
        <f>IF($H68="","",IFERROR(VLOOKUP($H$98&amp;$H68,[2]非表示!$A$1:$H$500,6,FALSE),0))</f>
        <v>175</v>
      </c>
      <c r="M68" s="12">
        <f>IF($H68="","",IFERROR(VLOOKUP($H$98&amp;$H68,[2]非表示!$A$1:$H$500,7,FALSE),0))</f>
        <v>148</v>
      </c>
      <c r="N68" s="61"/>
      <c r="O68" s="65">
        <v>10000</v>
      </c>
      <c r="P68" s="66" t="s">
        <v>184</v>
      </c>
      <c r="Q68" s="11">
        <f>IF($O68="","",IFERROR(VLOOKUP($O$98&amp;$O68,[2]非表示!$A$1:$H$500,4,FALSE),0))</f>
        <v>69</v>
      </c>
      <c r="R68" s="11">
        <f>IF($O68="","",IFERROR(VLOOKUP($O$98&amp;$O68,[2]非表示!$A$1:$H$500,5,FALSE),0))</f>
        <v>157</v>
      </c>
      <c r="S68" s="11">
        <f>IF($O68="","",IFERROR(VLOOKUP($O$98&amp;$O68,[2]非表示!$A$1:$H$500,6,FALSE),0))</f>
        <v>79</v>
      </c>
      <c r="T68" s="12">
        <f>IF($O68="","",IFERROR(VLOOKUP($O$98&amp;$O68,[2]非表示!$A$1:$H$500,7,FALSE),0))</f>
        <v>78</v>
      </c>
    </row>
    <row r="69" spans="1:20" ht="13.5" x14ac:dyDescent="0.15">
      <c r="A69" s="65">
        <v>1704</v>
      </c>
      <c r="B69" s="66" t="s">
        <v>185</v>
      </c>
      <c r="C69" s="11">
        <f>IF($A69="","",IFERROR(VLOOKUP($A$98&amp;$A69,[2]非表示!$A$1:$H$500,4,FALSE),0))</f>
        <v>436</v>
      </c>
      <c r="D69" s="11">
        <f>IF($A69="","",IFERROR(VLOOKUP($A$98&amp;$A69,[2]非表示!$A$1:$H$500,5,FALSE),0))</f>
        <v>1068</v>
      </c>
      <c r="E69" s="11">
        <f>IF($A69="","",IFERROR(VLOOKUP($A$98&amp;$A69,[2]非表示!$A$1:$H$500,6,FALSE),0))</f>
        <v>512</v>
      </c>
      <c r="F69" s="12">
        <f>IF($A69="","",IFERROR(VLOOKUP($A$98&amp;$A69,[2]非表示!$A$1:$H$500,7,FALSE),0))</f>
        <v>556</v>
      </c>
      <c r="G69" s="61"/>
      <c r="H69" s="65">
        <v>2904</v>
      </c>
      <c r="I69" s="66" t="s">
        <v>186</v>
      </c>
      <c r="J69" s="11">
        <f>IF($H69="","",IFERROR(VLOOKUP($H$98&amp;$H69,[2]非表示!$A$1:$H$500,4,FALSE),0))</f>
        <v>131</v>
      </c>
      <c r="K69" s="11">
        <f>IF($H69="","",IFERROR(VLOOKUP($H$98&amp;$H69,[2]非表示!$A$1:$H$500,5,FALSE),0))</f>
        <v>349</v>
      </c>
      <c r="L69" s="11">
        <f>IF($H69="","",IFERROR(VLOOKUP($H$98&amp;$H69,[2]非表示!$A$1:$H$500,6,FALSE),0))</f>
        <v>178</v>
      </c>
      <c r="M69" s="12">
        <f>IF($H69="","",IFERROR(VLOOKUP($H$98&amp;$H69,[2]非表示!$A$1:$H$500,7,FALSE),0))</f>
        <v>171</v>
      </c>
      <c r="N69" s="61"/>
      <c r="O69" s="65">
        <v>10100</v>
      </c>
      <c r="P69" s="66" t="s">
        <v>187</v>
      </c>
      <c r="Q69" s="11">
        <f>IF($O69="","",IFERROR(VLOOKUP($O$98&amp;$O69,[2]非表示!$A$1:$H$500,4,FALSE),0))</f>
        <v>99</v>
      </c>
      <c r="R69" s="11">
        <f>IF($O69="","",IFERROR(VLOOKUP($O$98&amp;$O69,[2]非表示!$A$1:$H$500,5,FALSE),0))</f>
        <v>228</v>
      </c>
      <c r="S69" s="11">
        <f>IF($O69="","",IFERROR(VLOOKUP($O$98&amp;$O69,[2]非表示!$A$1:$H$500,6,FALSE),0))</f>
        <v>118</v>
      </c>
      <c r="T69" s="12">
        <f>IF($O69="","",IFERROR(VLOOKUP($O$98&amp;$O69,[2]非表示!$A$1:$H$500,7,FALSE),0))</f>
        <v>110</v>
      </c>
    </row>
    <row r="70" spans="1:20" ht="13.5" x14ac:dyDescent="0.15">
      <c r="A70" s="65">
        <v>1705</v>
      </c>
      <c r="B70" s="66" t="s">
        <v>188</v>
      </c>
      <c r="C70" s="11">
        <f>IF($A70="","",IFERROR(VLOOKUP($A$98&amp;$A70,[2]非表示!$A$1:$H$500,4,FALSE),0))</f>
        <v>298</v>
      </c>
      <c r="D70" s="11">
        <f>IF($A70="","",IFERROR(VLOOKUP($A$98&amp;$A70,[2]非表示!$A$1:$H$500,5,FALSE),0))</f>
        <v>711</v>
      </c>
      <c r="E70" s="11">
        <f>IF($A70="","",IFERROR(VLOOKUP($A$98&amp;$A70,[2]非表示!$A$1:$H$500,6,FALSE),0))</f>
        <v>334</v>
      </c>
      <c r="F70" s="12">
        <f>IF($A70="","",IFERROR(VLOOKUP($A$98&amp;$A70,[2]非表示!$A$1:$H$500,7,FALSE),0))</f>
        <v>377</v>
      </c>
      <c r="G70" s="61"/>
      <c r="H70" s="65">
        <v>2905</v>
      </c>
      <c r="I70" s="66" t="s">
        <v>189</v>
      </c>
      <c r="J70" s="11">
        <f>IF($H70="","",IFERROR(VLOOKUP($H$98&amp;$H70,[2]非表示!$A$1:$H$500,4,FALSE),0))</f>
        <v>69</v>
      </c>
      <c r="K70" s="11">
        <f>IF($H70="","",IFERROR(VLOOKUP($H$98&amp;$H70,[2]非表示!$A$1:$H$500,5,FALSE),0))</f>
        <v>188</v>
      </c>
      <c r="L70" s="11">
        <f>IF($H70="","",IFERROR(VLOOKUP($H$98&amp;$H70,[2]非表示!$A$1:$H$500,6,FALSE),0))</f>
        <v>89</v>
      </c>
      <c r="M70" s="12">
        <f>IF($H70="","",IFERROR(VLOOKUP($H$98&amp;$H70,[2]非表示!$A$1:$H$500,7,FALSE),0))</f>
        <v>99</v>
      </c>
      <c r="N70" s="61"/>
      <c r="O70" s="65">
        <v>10200</v>
      </c>
      <c r="P70" s="66" t="s">
        <v>190</v>
      </c>
      <c r="Q70" s="11">
        <f>IF($O70="","",IFERROR(VLOOKUP($O$98&amp;$O70,[2]非表示!$A$1:$H$500,4,FALSE),0))</f>
        <v>20</v>
      </c>
      <c r="R70" s="11">
        <f>IF($O70="","",IFERROR(VLOOKUP($O$98&amp;$O70,[2]非表示!$A$1:$H$500,5,FALSE),0))</f>
        <v>47</v>
      </c>
      <c r="S70" s="11">
        <f>IF($O70="","",IFERROR(VLOOKUP($O$98&amp;$O70,[2]非表示!$A$1:$H$500,6,FALSE),0))</f>
        <v>28</v>
      </c>
      <c r="T70" s="12">
        <f>IF($O70="","",IFERROR(VLOOKUP($O$98&amp;$O70,[2]非表示!$A$1:$H$500,7,FALSE),0))</f>
        <v>19</v>
      </c>
    </row>
    <row r="71" spans="1:20" ht="13.5" x14ac:dyDescent="0.15">
      <c r="A71" s="65">
        <v>1706</v>
      </c>
      <c r="B71" s="66" t="s">
        <v>191</v>
      </c>
      <c r="C71" s="11">
        <f>IF($A71="","",IFERROR(VLOOKUP($A$98&amp;$A71,[2]非表示!$A$1:$H$500,4,FALSE),0))</f>
        <v>418</v>
      </c>
      <c r="D71" s="11">
        <f>IF($A71="","",IFERROR(VLOOKUP($A$98&amp;$A71,[2]非表示!$A$1:$H$500,5,FALSE),0))</f>
        <v>950</v>
      </c>
      <c r="E71" s="11">
        <f>IF($A71="","",IFERROR(VLOOKUP($A$98&amp;$A71,[2]非表示!$A$1:$H$500,6,FALSE),0))</f>
        <v>460</v>
      </c>
      <c r="F71" s="12">
        <f>IF($A71="","",IFERROR(VLOOKUP($A$98&amp;$A71,[2]非表示!$A$1:$H$500,7,FALSE),0))</f>
        <v>490</v>
      </c>
      <c r="G71" s="61"/>
      <c r="H71" s="65">
        <v>2906</v>
      </c>
      <c r="I71" s="66" t="s">
        <v>192</v>
      </c>
      <c r="J71" s="11">
        <f>IF($H71="","",IFERROR(VLOOKUP($H$98&amp;$H71,[2]非表示!$A$1:$H$500,4,FALSE),0))</f>
        <v>3</v>
      </c>
      <c r="K71" s="11">
        <f>IF($H71="","",IFERROR(VLOOKUP($H$98&amp;$H71,[2]非表示!$A$1:$H$500,5,FALSE),0))</f>
        <v>12</v>
      </c>
      <c r="L71" s="11">
        <f>IF($H71="","",IFERROR(VLOOKUP($H$98&amp;$H71,[2]非表示!$A$1:$H$500,6,FALSE),0))</f>
        <v>6</v>
      </c>
      <c r="M71" s="12">
        <f>IF($H71="","",IFERROR(VLOOKUP($H$98&amp;$H71,[2]非表示!$A$1:$H$500,7,FALSE),0))</f>
        <v>6</v>
      </c>
      <c r="N71" s="61"/>
      <c r="O71" s="65">
        <v>10300</v>
      </c>
      <c r="P71" s="66" t="s">
        <v>193</v>
      </c>
      <c r="Q71" s="11">
        <f>IF($O71="","",IFERROR(VLOOKUP($O$98&amp;$O71,[2]非表示!$A$1:$H$500,4,FALSE),0))</f>
        <v>185</v>
      </c>
      <c r="R71" s="11">
        <f>IF($O71="","",IFERROR(VLOOKUP($O$98&amp;$O71,[2]非表示!$A$1:$H$500,5,FALSE),0))</f>
        <v>496</v>
      </c>
      <c r="S71" s="11">
        <f>IF($O71="","",IFERROR(VLOOKUP($O$98&amp;$O71,[2]非表示!$A$1:$H$500,6,FALSE),0))</f>
        <v>246</v>
      </c>
      <c r="T71" s="12">
        <f>IF($O71="","",IFERROR(VLOOKUP($O$98&amp;$O71,[2]非表示!$A$1:$H$500,7,FALSE),0))</f>
        <v>250</v>
      </c>
    </row>
    <row r="72" spans="1:20" ht="13.5" x14ac:dyDescent="0.15">
      <c r="A72" s="65">
        <v>1707</v>
      </c>
      <c r="B72" s="66" t="s">
        <v>194</v>
      </c>
      <c r="C72" s="11">
        <f>IF($A72="","",IFERROR(VLOOKUP($A$98&amp;$A72,[2]非表示!$A$1:$H$500,4,FALSE),0))</f>
        <v>564</v>
      </c>
      <c r="D72" s="11">
        <f>IF($A72="","",IFERROR(VLOOKUP($A$98&amp;$A72,[2]非表示!$A$1:$H$500,5,FALSE),0))</f>
        <v>1340</v>
      </c>
      <c r="E72" s="11">
        <f>IF($A72="","",IFERROR(VLOOKUP($A$98&amp;$A72,[2]非表示!$A$1:$H$500,6,FALSE),0))</f>
        <v>659</v>
      </c>
      <c r="F72" s="12">
        <f>IF($A72="","",IFERROR(VLOOKUP($A$98&amp;$A72,[2]非表示!$A$1:$H$500,7,FALSE),0))</f>
        <v>681</v>
      </c>
      <c r="G72" s="61"/>
      <c r="H72" s="65">
        <v>3001</v>
      </c>
      <c r="I72" s="66" t="s">
        <v>195</v>
      </c>
      <c r="J72" s="11">
        <f>IF($H72="","",IFERROR(VLOOKUP($H$98&amp;$H72,[2]非表示!$A$1:$H$500,4,FALSE),0))</f>
        <v>129</v>
      </c>
      <c r="K72" s="11">
        <f>IF($H72="","",IFERROR(VLOOKUP($H$98&amp;$H72,[2]非表示!$A$1:$H$500,5,FALSE),0))</f>
        <v>313</v>
      </c>
      <c r="L72" s="11">
        <f>IF($H72="","",IFERROR(VLOOKUP($H$98&amp;$H72,[2]非表示!$A$1:$H$500,6,FALSE),0))</f>
        <v>148</v>
      </c>
      <c r="M72" s="12">
        <f>IF($H72="","",IFERROR(VLOOKUP($H$98&amp;$H72,[2]非表示!$A$1:$H$500,7,FALSE),0))</f>
        <v>165</v>
      </c>
      <c r="N72" s="61"/>
      <c r="O72" s="65">
        <v>10400</v>
      </c>
      <c r="P72" s="66" t="s">
        <v>196</v>
      </c>
      <c r="Q72" s="11">
        <f>IF($O72="","",IFERROR(VLOOKUP($O$98&amp;$O72,[2]非表示!$A$1:$H$500,4,FALSE),0))</f>
        <v>132</v>
      </c>
      <c r="R72" s="11">
        <f>IF($O72="","",IFERROR(VLOOKUP($O$98&amp;$O72,[2]非表示!$A$1:$H$500,5,FALSE),0))</f>
        <v>268</v>
      </c>
      <c r="S72" s="11">
        <f>IF($O72="","",IFERROR(VLOOKUP($O$98&amp;$O72,[2]非表示!$A$1:$H$500,6,FALSE),0))</f>
        <v>121</v>
      </c>
      <c r="T72" s="12">
        <f>IF($O72="","",IFERROR(VLOOKUP($O$98&amp;$O72,[2]非表示!$A$1:$H$500,7,FALSE),0))</f>
        <v>147</v>
      </c>
    </row>
    <row r="73" spans="1:20" ht="13.5" x14ac:dyDescent="0.15">
      <c r="A73" s="65">
        <v>1708</v>
      </c>
      <c r="B73" s="66" t="s">
        <v>197</v>
      </c>
      <c r="C73" s="11">
        <f>IF($A73="","",IFERROR(VLOOKUP($A$98&amp;$A73,[2]非表示!$A$1:$H$500,4,FALSE),0))</f>
        <v>195</v>
      </c>
      <c r="D73" s="11">
        <f>IF($A73="","",IFERROR(VLOOKUP($A$98&amp;$A73,[2]非表示!$A$1:$H$500,5,FALSE),0))</f>
        <v>450</v>
      </c>
      <c r="E73" s="11">
        <f>IF($A73="","",IFERROR(VLOOKUP($A$98&amp;$A73,[2]非表示!$A$1:$H$500,6,FALSE),0))</f>
        <v>235</v>
      </c>
      <c r="F73" s="12">
        <f>IF($A73="","",IFERROR(VLOOKUP($A$98&amp;$A73,[2]非表示!$A$1:$H$500,7,FALSE),0))</f>
        <v>215</v>
      </c>
      <c r="G73" s="61"/>
      <c r="H73" s="65">
        <v>3002</v>
      </c>
      <c r="I73" s="66" t="s">
        <v>198</v>
      </c>
      <c r="J73" s="11">
        <f>IF($H73="","",IFERROR(VLOOKUP($H$98&amp;$H73,[2]非表示!$A$1:$H$500,4,FALSE),0))</f>
        <v>109</v>
      </c>
      <c r="K73" s="11">
        <f>IF($H73="","",IFERROR(VLOOKUP($H$98&amp;$H73,[2]非表示!$A$1:$H$500,5,FALSE),0))</f>
        <v>224</v>
      </c>
      <c r="L73" s="11">
        <f>IF($H73="","",IFERROR(VLOOKUP($H$98&amp;$H73,[2]非表示!$A$1:$H$500,6,FALSE),0))</f>
        <v>116</v>
      </c>
      <c r="M73" s="12">
        <f>IF($H73="","",IFERROR(VLOOKUP($H$98&amp;$H73,[2]非表示!$A$1:$H$500,7,FALSE),0))</f>
        <v>108</v>
      </c>
      <c r="N73" s="61"/>
      <c r="O73" s="65">
        <v>10500</v>
      </c>
      <c r="P73" s="66" t="s">
        <v>199</v>
      </c>
      <c r="Q73" s="11">
        <f>IF($O73="","",IFERROR(VLOOKUP($O$98&amp;$O73,[2]非表示!$A$1:$H$500,4,FALSE),0))</f>
        <v>143</v>
      </c>
      <c r="R73" s="11">
        <f>IF($O73="","",IFERROR(VLOOKUP($O$98&amp;$O73,[2]非表示!$A$1:$H$500,5,FALSE),0))</f>
        <v>361</v>
      </c>
      <c r="S73" s="11">
        <f>IF($O73="","",IFERROR(VLOOKUP($O$98&amp;$O73,[2]非表示!$A$1:$H$500,6,FALSE),0))</f>
        <v>184</v>
      </c>
      <c r="T73" s="12">
        <f>IF($O73="","",IFERROR(VLOOKUP($O$98&amp;$O73,[2]非表示!$A$1:$H$500,7,FALSE),0))</f>
        <v>177</v>
      </c>
    </row>
    <row r="74" spans="1:20" ht="13.5" x14ac:dyDescent="0.15">
      <c r="A74" s="65"/>
      <c r="B74" s="66"/>
      <c r="C74" s="11" t="str">
        <f>IF($A74="","",IFERROR(VLOOKUP($A$98&amp;$A74,[2]非表示!$A$1:$H$500,4,FALSE),0))</f>
        <v/>
      </c>
      <c r="D74" s="11" t="str">
        <f>IF($A74="","",IFERROR(VLOOKUP($A$98&amp;$A74,[2]非表示!$A$1:$H$500,5,FALSE),0))</f>
        <v/>
      </c>
      <c r="E74" s="11" t="str">
        <f>IF($A74="","",IFERROR(VLOOKUP($A$98&amp;$A74,[2]非表示!$A$1:$H$500,6,FALSE),0))</f>
        <v/>
      </c>
      <c r="F74" s="12" t="str">
        <f>IF($A74="","",IFERROR(VLOOKUP($A$98&amp;$A74,[2]非表示!$A$1:$H$500,7,FALSE),0))</f>
        <v/>
      </c>
      <c r="G74" s="61"/>
      <c r="H74" s="65">
        <v>3003</v>
      </c>
      <c r="I74" s="66" t="s">
        <v>200</v>
      </c>
      <c r="J74" s="11">
        <f>IF($H74="","",IFERROR(VLOOKUP($H$98&amp;$H74,[2]非表示!$A$1:$H$500,4,FALSE),0))</f>
        <v>161</v>
      </c>
      <c r="K74" s="11">
        <f>IF($H74="","",IFERROR(VLOOKUP($H$98&amp;$H74,[2]非表示!$A$1:$H$500,5,FALSE),0))</f>
        <v>388</v>
      </c>
      <c r="L74" s="11">
        <f>IF($H74="","",IFERROR(VLOOKUP($H$98&amp;$H74,[2]非表示!$A$1:$H$500,6,FALSE),0))</f>
        <v>188</v>
      </c>
      <c r="M74" s="12">
        <f>IF($H74="","",IFERROR(VLOOKUP($H$98&amp;$H74,[2]非表示!$A$1:$H$500,7,FALSE),0))</f>
        <v>200</v>
      </c>
      <c r="N74" s="61"/>
      <c r="O74" s="65">
        <v>10600</v>
      </c>
      <c r="P74" s="66" t="s">
        <v>201</v>
      </c>
      <c r="Q74" s="11">
        <f>IF($O74="","",IFERROR(VLOOKUP($O$98&amp;$O74,[2]非表示!$A$1:$H$500,4,FALSE),0))</f>
        <v>69</v>
      </c>
      <c r="R74" s="11">
        <f>IF($O74="","",IFERROR(VLOOKUP($O$98&amp;$O74,[2]非表示!$A$1:$H$500,5,FALSE),0))</f>
        <v>191</v>
      </c>
      <c r="S74" s="11">
        <f>IF($O74="","",IFERROR(VLOOKUP($O$98&amp;$O74,[2]非表示!$A$1:$H$500,6,FALSE),0))</f>
        <v>87</v>
      </c>
      <c r="T74" s="12">
        <f>IF($O74="","",IFERROR(VLOOKUP($O$98&amp;$O74,[2]非表示!$A$1:$H$500,7,FALSE),0))</f>
        <v>104</v>
      </c>
    </row>
    <row r="75" spans="1:20" ht="13.5" x14ac:dyDescent="0.15">
      <c r="A75" s="65"/>
      <c r="B75" s="66"/>
      <c r="C75" s="11" t="str">
        <f>IF($A75="","",IFERROR(VLOOKUP($A$98&amp;$A75,[2]非表示!$A$1:$H$500,4,FALSE),0))</f>
        <v/>
      </c>
      <c r="D75" s="11" t="str">
        <f>IF($A75="","",IFERROR(VLOOKUP($A$98&amp;$A75,[2]非表示!$A$1:$H$500,5,FALSE),0))</f>
        <v/>
      </c>
      <c r="E75" s="11" t="str">
        <f>IF($A75="","",IFERROR(VLOOKUP($A$98&amp;$A75,[2]非表示!$A$1:$H$500,6,FALSE),0))</f>
        <v/>
      </c>
      <c r="F75" s="12" t="str">
        <f>IF($A75="","",IFERROR(VLOOKUP($A$98&amp;$A75,[2]非表示!$A$1:$H$500,7,FALSE),0))</f>
        <v/>
      </c>
      <c r="G75" s="61"/>
      <c r="H75" s="65">
        <v>3100</v>
      </c>
      <c r="I75" s="66" t="s">
        <v>202</v>
      </c>
      <c r="J75" s="11">
        <f>IF($H75="","",IFERROR(VLOOKUP($H$98&amp;$H75,[2]非表示!$A$1:$H$500,4,FALSE),0))</f>
        <v>128</v>
      </c>
      <c r="K75" s="11">
        <f>IF($H75="","",IFERROR(VLOOKUP($H$98&amp;$H75,[2]非表示!$A$1:$H$500,5,FALSE),0))</f>
        <v>265</v>
      </c>
      <c r="L75" s="11">
        <f>IF($H75="","",IFERROR(VLOOKUP($H$98&amp;$H75,[2]非表示!$A$1:$H$500,6,FALSE),0))</f>
        <v>139</v>
      </c>
      <c r="M75" s="12">
        <f>IF($H75="","",IFERROR(VLOOKUP($H$98&amp;$H75,[2]非表示!$A$1:$H$500,7,FALSE),0))</f>
        <v>126</v>
      </c>
      <c r="N75" s="61"/>
      <c r="O75" s="65">
        <v>10700</v>
      </c>
      <c r="P75" s="66" t="s">
        <v>203</v>
      </c>
      <c r="Q75" s="11">
        <f>IF($O75="","",IFERROR(VLOOKUP($O$98&amp;$O75,[2]非表示!$A$1:$H$500,4,FALSE),0))</f>
        <v>50</v>
      </c>
      <c r="R75" s="11">
        <f>IF($O75="","",IFERROR(VLOOKUP($O$98&amp;$O75,[2]非表示!$A$1:$H$500,5,FALSE),0))</f>
        <v>128</v>
      </c>
      <c r="S75" s="11">
        <f>IF($O75="","",IFERROR(VLOOKUP($O$98&amp;$O75,[2]非表示!$A$1:$H$500,6,FALSE),0))</f>
        <v>68</v>
      </c>
      <c r="T75" s="12">
        <f>IF($O75="","",IFERROR(VLOOKUP($O$98&amp;$O75,[2]非表示!$A$1:$H$500,7,FALSE),0))</f>
        <v>60</v>
      </c>
    </row>
    <row r="76" spans="1:20" ht="13.5" x14ac:dyDescent="0.15">
      <c r="A76" s="65"/>
      <c r="B76" s="66"/>
      <c r="C76" s="11" t="str">
        <f>IF($A76="","",IFERROR(VLOOKUP($A$98&amp;$A76,[2]非表示!$A$1:$H$500,4,FALSE),0))</f>
        <v/>
      </c>
      <c r="D76" s="11" t="str">
        <f>IF($A76="","",IFERROR(VLOOKUP($A$98&amp;$A76,[2]非表示!$A$1:$H$500,5,FALSE),0))</f>
        <v/>
      </c>
      <c r="E76" s="11" t="str">
        <f>IF($A76="","",IFERROR(VLOOKUP($A$98&amp;$A76,[2]非表示!$A$1:$H$500,6,FALSE),0))</f>
        <v/>
      </c>
      <c r="F76" s="12" t="str">
        <f>IF($A76="","",IFERROR(VLOOKUP($A$98&amp;$A76,[2]非表示!$A$1:$H$500,7,FALSE),0))</f>
        <v/>
      </c>
      <c r="G76" s="61"/>
      <c r="H76" s="65">
        <v>3200</v>
      </c>
      <c r="I76" s="66" t="s">
        <v>204</v>
      </c>
      <c r="J76" s="11">
        <f>IF($H76="","",IFERROR(VLOOKUP($H$98&amp;$H76,[2]非表示!$A$1:$H$500,4,FALSE),0))</f>
        <v>2301</v>
      </c>
      <c r="K76" s="11">
        <f>IF($H76="","",IFERROR(VLOOKUP($H$98&amp;$H76,[2]非表示!$A$1:$H$500,5,FALSE),0))</f>
        <v>4989</v>
      </c>
      <c r="L76" s="11">
        <f>IF($H76="","",IFERROR(VLOOKUP($H$98&amp;$H76,[2]非表示!$A$1:$H$500,6,FALSE),0))</f>
        <v>2478</v>
      </c>
      <c r="M76" s="12">
        <f>IF($H76="","",IFERROR(VLOOKUP($H$98&amp;$H76,[2]非表示!$A$1:$H$500,7,FALSE),0))</f>
        <v>2511</v>
      </c>
      <c r="N76" s="61"/>
      <c r="O76" s="65">
        <v>10801</v>
      </c>
      <c r="P76" s="66" t="s">
        <v>205</v>
      </c>
      <c r="Q76" s="11">
        <f>IF($O76="","",IFERROR(VLOOKUP($O$98&amp;$O76,[2]非表示!$A$1:$H$500,4,FALSE),0))</f>
        <v>357</v>
      </c>
      <c r="R76" s="11">
        <f>IF($O76="","",IFERROR(VLOOKUP($O$98&amp;$O76,[2]非表示!$A$1:$H$500,5,FALSE),0))</f>
        <v>932</v>
      </c>
      <c r="S76" s="11">
        <f>IF($O76="","",IFERROR(VLOOKUP($O$98&amp;$O76,[2]非表示!$A$1:$H$500,6,FALSE),0))</f>
        <v>447</v>
      </c>
      <c r="T76" s="12">
        <f>IF($O76="","",IFERROR(VLOOKUP($O$98&amp;$O76,[2]非表示!$A$1:$H$500,7,FALSE),0))</f>
        <v>485</v>
      </c>
    </row>
    <row r="77" spans="1:20" ht="13.5" x14ac:dyDescent="0.15">
      <c r="A77" s="65"/>
      <c r="B77" s="66"/>
      <c r="C77" s="11" t="str">
        <f>IF($A77="","",IFERROR(VLOOKUP($A$98&amp;$A77,[2]非表示!$A$1:$H$500,4,FALSE),0))</f>
        <v/>
      </c>
      <c r="D77" s="11" t="str">
        <f>IF($A77="","",IFERROR(VLOOKUP($A$98&amp;$A77,[2]非表示!$A$1:$H$500,5,FALSE),0))</f>
        <v/>
      </c>
      <c r="E77" s="11" t="str">
        <f>IF($A77="","",IFERROR(VLOOKUP($A$98&amp;$A77,[2]非表示!$A$1:$H$500,6,FALSE),0))</f>
        <v/>
      </c>
      <c r="F77" s="12" t="str">
        <f>IF($A77="","",IFERROR(VLOOKUP($A$98&amp;$A77,[2]非表示!$A$1:$H$500,7,FALSE),0))</f>
        <v/>
      </c>
      <c r="G77" s="61"/>
      <c r="H77" s="65">
        <v>3300</v>
      </c>
      <c r="I77" s="66" t="s">
        <v>206</v>
      </c>
      <c r="J77" s="11">
        <f>IF($H77="","",IFERROR(VLOOKUP($H$98&amp;$H77,[2]非表示!$A$1:$H$500,4,FALSE),0))</f>
        <v>2</v>
      </c>
      <c r="K77" s="11">
        <f>IF($H77="","",IFERROR(VLOOKUP($H$98&amp;$H77,[2]非表示!$A$1:$H$500,5,FALSE),0))</f>
        <v>7</v>
      </c>
      <c r="L77" s="11">
        <f>IF($H77="","",IFERROR(VLOOKUP($H$98&amp;$H77,[2]非表示!$A$1:$H$500,6,FALSE),0))</f>
        <v>3</v>
      </c>
      <c r="M77" s="12">
        <f>IF($H77="","",IFERROR(VLOOKUP($H$98&amp;$H77,[2]非表示!$A$1:$H$500,7,FALSE),0))</f>
        <v>4</v>
      </c>
      <c r="N77" s="61"/>
      <c r="O77" s="65">
        <v>10802</v>
      </c>
      <c r="P77" s="66" t="s">
        <v>207</v>
      </c>
      <c r="Q77" s="11">
        <f>IF($O77="","",IFERROR(VLOOKUP($O$98&amp;$O77,[2]非表示!$A$1:$H$500,4,FALSE),0))</f>
        <v>352</v>
      </c>
      <c r="R77" s="11">
        <f>IF($O77="","",IFERROR(VLOOKUP($O$98&amp;$O77,[2]非表示!$A$1:$H$500,5,FALSE),0))</f>
        <v>881</v>
      </c>
      <c r="S77" s="11">
        <f>IF($O77="","",IFERROR(VLOOKUP($O$98&amp;$O77,[2]非表示!$A$1:$H$500,6,FALSE),0))</f>
        <v>444</v>
      </c>
      <c r="T77" s="12">
        <f>IF($O77="","",IFERROR(VLOOKUP($O$98&amp;$O77,[2]非表示!$A$1:$H$500,7,FALSE),0))</f>
        <v>437</v>
      </c>
    </row>
    <row r="78" spans="1:20" ht="13.5" x14ac:dyDescent="0.15">
      <c r="A78" s="65"/>
      <c r="B78" s="66"/>
      <c r="C78" s="11" t="str">
        <f>IF($A78="","",IFERROR(VLOOKUP($A$98&amp;$A78,[2]非表示!$A$1:$H$500,4,FALSE),0))</f>
        <v/>
      </c>
      <c r="D78" s="11" t="str">
        <f>IF($A78="","",IFERROR(VLOOKUP($A$98&amp;$A78,[2]非表示!$A$1:$H$500,5,FALSE),0))</f>
        <v/>
      </c>
      <c r="E78" s="11" t="str">
        <f>IF($A78="","",IFERROR(VLOOKUP($A$98&amp;$A78,[2]非表示!$A$1:$H$500,6,FALSE),0))</f>
        <v/>
      </c>
      <c r="F78" s="12" t="str">
        <f>IF($A78="","",IFERROR(VLOOKUP($A$98&amp;$A78,[2]非表示!$A$1:$H$500,7,FALSE),0))</f>
        <v/>
      </c>
      <c r="G78" s="61"/>
      <c r="H78" s="65">
        <v>3301</v>
      </c>
      <c r="I78" s="66" t="s">
        <v>208</v>
      </c>
      <c r="J78" s="11">
        <f>IF($H78="","",IFERROR(VLOOKUP($H$98&amp;$H78,[2]非表示!$A$1:$H$500,4,FALSE),0))</f>
        <v>74</v>
      </c>
      <c r="K78" s="11">
        <f>IF($H78="","",IFERROR(VLOOKUP($H$98&amp;$H78,[2]非表示!$A$1:$H$500,5,FALSE),0))</f>
        <v>162</v>
      </c>
      <c r="L78" s="11">
        <f>IF($H78="","",IFERROR(VLOOKUP($H$98&amp;$H78,[2]非表示!$A$1:$H$500,6,FALSE),0))</f>
        <v>86</v>
      </c>
      <c r="M78" s="12">
        <f>IF($H78="","",IFERROR(VLOOKUP($H$98&amp;$H78,[2]非表示!$A$1:$H$500,7,FALSE),0))</f>
        <v>76</v>
      </c>
      <c r="N78" s="61"/>
      <c r="O78" s="65">
        <v>10803</v>
      </c>
      <c r="P78" s="66" t="s">
        <v>209</v>
      </c>
      <c r="Q78" s="11">
        <f>IF($O78="","",IFERROR(VLOOKUP($O$98&amp;$O78,[2]非表示!$A$1:$H$500,4,FALSE),0))</f>
        <v>666</v>
      </c>
      <c r="R78" s="11">
        <f>IF($O78="","",IFERROR(VLOOKUP($O$98&amp;$O78,[2]非表示!$A$1:$H$500,5,FALSE),0))</f>
        <v>1553</v>
      </c>
      <c r="S78" s="11">
        <f>IF($O78="","",IFERROR(VLOOKUP($O$98&amp;$O78,[2]非表示!$A$1:$H$500,6,FALSE),0))</f>
        <v>771</v>
      </c>
      <c r="T78" s="12">
        <f>IF($O78="","",IFERROR(VLOOKUP($O$98&amp;$O78,[2]非表示!$A$1:$H$500,7,FALSE),0))</f>
        <v>782</v>
      </c>
    </row>
    <row r="79" spans="1:20" ht="13.5" x14ac:dyDescent="0.15">
      <c r="A79" s="65"/>
      <c r="B79" s="66"/>
      <c r="C79" s="11" t="str">
        <f>IF($A79="","",IFERROR(VLOOKUP($A$98&amp;$A79,[2]非表示!$A$1:$H$500,4,FALSE),0))</f>
        <v/>
      </c>
      <c r="D79" s="11" t="str">
        <f>IF($A79="","",IFERROR(VLOOKUP($A$98&amp;$A79,[2]非表示!$A$1:$H$500,5,FALSE),0))</f>
        <v/>
      </c>
      <c r="E79" s="11" t="str">
        <f>IF($A79="","",IFERROR(VLOOKUP($A$98&amp;$A79,[2]非表示!$A$1:$H$500,6,FALSE),0))</f>
        <v/>
      </c>
      <c r="F79" s="12" t="str">
        <f>IF($A79="","",IFERROR(VLOOKUP($A$98&amp;$A79,[2]非表示!$A$1:$H$500,7,FALSE),0))</f>
        <v/>
      </c>
      <c r="G79" s="61"/>
      <c r="H79" s="65">
        <v>3302</v>
      </c>
      <c r="I79" s="66" t="s">
        <v>210</v>
      </c>
      <c r="J79" s="11">
        <f>IF($H79="","",IFERROR(VLOOKUP($H$98&amp;$H79,[2]非表示!$A$1:$H$500,4,FALSE),0))</f>
        <v>356</v>
      </c>
      <c r="K79" s="11">
        <f>IF($H79="","",IFERROR(VLOOKUP($H$98&amp;$H79,[2]非表示!$A$1:$H$500,5,FALSE),0))</f>
        <v>804</v>
      </c>
      <c r="L79" s="11">
        <f>IF($H79="","",IFERROR(VLOOKUP($H$98&amp;$H79,[2]非表示!$A$1:$H$500,6,FALSE),0))</f>
        <v>414</v>
      </c>
      <c r="M79" s="12">
        <f>IF($H79="","",IFERROR(VLOOKUP($H$98&amp;$H79,[2]非表示!$A$1:$H$500,7,FALSE),0))</f>
        <v>390</v>
      </c>
      <c r="N79" s="61"/>
      <c r="O79" s="65">
        <v>10804</v>
      </c>
      <c r="P79" s="66" t="s">
        <v>211</v>
      </c>
      <c r="Q79" s="11">
        <f>IF($O79="","",IFERROR(VLOOKUP($O$98&amp;$O79,[2]非表示!$A$1:$H$500,4,FALSE),0))</f>
        <v>652</v>
      </c>
      <c r="R79" s="11">
        <f>IF($O79="","",IFERROR(VLOOKUP($O$98&amp;$O79,[2]非表示!$A$1:$H$500,5,FALSE),0))</f>
        <v>1551</v>
      </c>
      <c r="S79" s="11">
        <f>IF($O79="","",IFERROR(VLOOKUP($O$98&amp;$O79,[2]非表示!$A$1:$H$500,6,FALSE),0))</f>
        <v>782</v>
      </c>
      <c r="T79" s="12">
        <f>IF($O79="","",IFERROR(VLOOKUP($O$98&amp;$O79,[2]非表示!$A$1:$H$500,7,FALSE),0))</f>
        <v>769</v>
      </c>
    </row>
    <row r="80" spans="1:20" ht="13.5" x14ac:dyDescent="0.15">
      <c r="A80" s="65"/>
      <c r="B80" s="66"/>
      <c r="C80" s="11" t="str">
        <f>IF($A80="","",IFERROR(VLOOKUP($A$98&amp;$A80,[2]非表示!$A$1:$H$500,4,FALSE),0))</f>
        <v/>
      </c>
      <c r="D80" s="11" t="str">
        <f>IF($A80="","",IFERROR(VLOOKUP($A$98&amp;$A80,[2]非表示!$A$1:$H$500,5,FALSE),0))</f>
        <v/>
      </c>
      <c r="E80" s="11" t="str">
        <f>IF($A80="","",IFERROR(VLOOKUP($A$98&amp;$A80,[2]非表示!$A$1:$H$500,6,FALSE),0))</f>
        <v/>
      </c>
      <c r="F80" s="12" t="str">
        <f>IF($A80="","",IFERROR(VLOOKUP($A$98&amp;$A80,[2]非表示!$A$1:$H$500,7,FALSE),0))</f>
        <v/>
      </c>
      <c r="G80" s="61"/>
      <c r="H80" s="65">
        <v>3400</v>
      </c>
      <c r="I80" s="66" t="s">
        <v>212</v>
      </c>
      <c r="J80" s="11">
        <f>IF($H80="","",IFERROR(VLOOKUP($H$98&amp;$H80,[2]非表示!$A$1:$H$500,4,FALSE),0))</f>
        <v>467</v>
      </c>
      <c r="K80" s="11">
        <f>IF($H80="","",IFERROR(VLOOKUP($H$98&amp;$H80,[2]非表示!$A$1:$H$500,5,FALSE),0))</f>
        <v>971</v>
      </c>
      <c r="L80" s="11">
        <f>IF($H80="","",IFERROR(VLOOKUP($H$98&amp;$H80,[2]非表示!$A$1:$H$500,6,FALSE),0))</f>
        <v>485</v>
      </c>
      <c r="M80" s="12">
        <f>IF($H80="","",IFERROR(VLOOKUP($H$98&amp;$H80,[2]非表示!$A$1:$H$500,7,FALSE),0))</f>
        <v>486</v>
      </c>
      <c r="N80" s="61"/>
      <c r="O80" s="65">
        <v>10805</v>
      </c>
      <c r="P80" s="66" t="s">
        <v>213</v>
      </c>
      <c r="Q80" s="11">
        <f>IF($O80="","",IFERROR(VLOOKUP($O$98&amp;$O80,[2]非表示!$A$1:$H$500,4,FALSE),0))</f>
        <v>544</v>
      </c>
      <c r="R80" s="11">
        <f>IF($O80="","",IFERROR(VLOOKUP($O$98&amp;$O80,[2]非表示!$A$1:$H$500,5,FALSE),0))</f>
        <v>1351</v>
      </c>
      <c r="S80" s="11">
        <f>IF($O80="","",IFERROR(VLOOKUP($O$98&amp;$O80,[2]非表示!$A$1:$H$500,6,FALSE),0))</f>
        <v>673</v>
      </c>
      <c r="T80" s="12">
        <f>IF($O80="","",IFERROR(VLOOKUP($O$98&amp;$O80,[2]非表示!$A$1:$H$500,7,FALSE),0))</f>
        <v>678</v>
      </c>
    </row>
    <row r="81" spans="1:20" ht="13.5" x14ac:dyDescent="0.15">
      <c r="A81" s="65"/>
      <c r="B81" s="66"/>
      <c r="C81" s="11" t="str">
        <f>IF($A81="","",IFERROR(VLOOKUP($A$98&amp;$A81,[2]非表示!$A$1:$H$500,4,FALSE),0))</f>
        <v/>
      </c>
      <c r="D81" s="11" t="str">
        <f>IF($A81="","",IFERROR(VLOOKUP($A$98&amp;$A81,[2]非表示!$A$1:$H$500,5,FALSE),0))</f>
        <v/>
      </c>
      <c r="E81" s="11" t="str">
        <f>IF($A81="","",IFERROR(VLOOKUP($A$98&amp;$A81,[2]非表示!$A$1:$H$500,6,FALSE),0))</f>
        <v/>
      </c>
      <c r="F81" s="12" t="str">
        <f>IF($A81="","",IFERROR(VLOOKUP($A$98&amp;$A81,[2]非表示!$A$1:$H$500,7,FALSE),0))</f>
        <v/>
      </c>
      <c r="G81" s="61"/>
      <c r="H81" s="65">
        <v>3500</v>
      </c>
      <c r="I81" s="66" t="s">
        <v>214</v>
      </c>
      <c r="J81" s="11">
        <f>IF($H81="","",IFERROR(VLOOKUP($H$98&amp;$H81,[2]非表示!$A$1:$H$500,4,FALSE),0))</f>
        <v>1152</v>
      </c>
      <c r="K81" s="11">
        <f>IF($H81="","",IFERROR(VLOOKUP($H$98&amp;$H81,[2]非表示!$A$1:$H$500,5,FALSE),0))</f>
        <v>2548</v>
      </c>
      <c r="L81" s="11">
        <f>IF($H81="","",IFERROR(VLOOKUP($H$98&amp;$H81,[2]非表示!$A$1:$H$500,6,FALSE),0))</f>
        <v>1347</v>
      </c>
      <c r="M81" s="12">
        <f>IF($H81="","",IFERROR(VLOOKUP($H$98&amp;$H81,[2]非表示!$A$1:$H$500,7,FALSE),0))</f>
        <v>1201</v>
      </c>
      <c r="N81" s="61"/>
      <c r="O81" s="65"/>
      <c r="P81" s="66"/>
      <c r="Q81" s="11" t="str">
        <f>IF($O81="","",IFERROR(VLOOKUP($O$98&amp;$O81,[2]非表示!$A$1:$H$500,4,FALSE),0))</f>
        <v/>
      </c>
      <c r="R81" s="11" t="str">
        <f>IF($O81="","",IFERROR(VLOOKUP($O$98&amp;$O81,[2]非表示!$A$1:$H$500,5,FALSE),0))</f>
        <v/>
      </c>
      <c r="S81" s="11" t="str">
        <f>IF($O81="","",IFERROR(VLOOKUP($O$98&amp;$O81,[2]非表示!$A$1:$H$500,6,FALSE),0))</f>
        <v/>
      </c>
      <c r="T81" s="12" t="str">
        <f>IF($O81="","",IFERROR(VLOOKUP($O$98&amp;$O81,[2]非表示!$A$1:$H$500,7,FALSE),0))</f>
        <v/>
      </c>
    </row>
    <row r="82" spans="1:20" ht="13.5" x14ac:dyDescent="0.15">
      <c r="A82" s="65"/>
      <c r="B82" s="66"/>
      <c r="C82" s="11" t="str">
        <f>IF($A82="","",IFERROR(VLOOKUP($A$98&amp;$A82,[2]非表示!$A$1:$H$500,4,FALSE),0))</f>
        <v/>
      </c>
      <c r="D82" s="11" t="str">
        <f>IF($A82="","",IFERROR(VLOOKUP($A$98&amp;$A82,[2]非表示!$A$1:$H$500,5,FALSE),0))</f>
        <v/>
      </c>
      <c r="E82" s="11" t="str">
        <f>IF($A82="","",IFERROR(VLOOKUP($A$98&amp;$A82,[2]非表示!$A$1:$H$500,6,FALSE),0))</f>
        <v/>
      </c>
      <c r="F82" s="12" t="str">
        <f>IF($A82="","",IFERROR(VLOOKUP($A$98&amp;$A82,[2]非表示!$A$1:$H$500,7,FALSE),0))</f>
        <v/>
      </c>
      <c r="G82" s="61"/>
      <c r="H82" s="65">
        <v>3600</v>
      </c>
      <c r="I82" s="66" t="s">
        <v>215</v>
      </c>
      <c r="J82" s="11">
        <f>IF($H82="","",IFERROR(VLOOKUP($H$98&amp;$H82,[2]非表示!$A$1:$H$500,4,FALSE),0))</f>
        <v>2388</v>
      </c>
      <c r="K82" s="11">
        <f>IF($H82="","",IFERROR(VLOOKUP($H$98&amp;$H82,[2]非表示!$A$1:$H$500,5,FALSE),0))</f>
        <v>5604</v>
      </c>
      <c r="L82" s="11">
        <f>IF($H82="","",IFERROR(VLOOKUP($H$98&amp;$H82,[2]非表示!$A$1:$H$500,6,FALSE),0))</f>
        <v>2661</v>
      </c>
      <c r="M82" s="12">
        <f>IF($H82="","",IFERROR(VLOOKUP($H$98&amp;$H82,[2]非表示!$A$1:$H$500,7,FALSE),0))</f>
        <v>2943</v>
      </c>
      <c r="N82" s="61"/>
      <c r="O82" s="65"/>
      <c r="P82" s="66"/>
      <c r="Q82" s="11" t="str">
        <f>IF($O82="","",IFERROR(VLOOKUP($O$98&amp;$O82,[2]非表示!$A$1:$H$500,4,FALSE),0))</f>
        <v/>
      </c>
      <c r="R82" s="11" t="str">
        <f>IF($O82="","",IFERROR(VLOOKUP($O$98&amp;$O82,[2]非表示!$A$1:$H$500,5,FALSE),0))</f>
        <v/>
      </c>
      <c r="S82" s="11" t="str">
        <f>IF($O82="","",IFERROR(VLOOKUP($O$98&amp;$O82,[2]非表示!$A$1:$H$500,6,FALSE),0))</f>
        <v/>
      </c>
      <c r="T82" s="12" t="str">
        <f>IF($O82="","",IFERROR(VLOOKUP($O$98&amp;$O82,[2]非表示!$A$1:$H$500,7,FALSE),0))</f>
        <v/>
      </c>
    </row>
    <row r="83" spans="1:20" ht="13.5" x14ac:dyDescent="0.15">
      <c r="A83" s="65"/>
      <c r="B83" s="66"/>
      <c r="C83" s="11" t="str">
        <f>IF($A83="","",IFERROR(VLOOKUP($A$98&amp;$A83,[2]非表示!$A$1:$H$500,4,FALSE),0))</f>
        <v/>
      </c>
      <c r="D83" s="11" t="str">
        <f>IF($A83="","",IFERROR(VLOOKUP($A$98&amp;$A83,[2]非表示!$A$1:$H$500,5,FALSE),0))</f>
        <v/>
      </c>
      <c r="E83" s="11" t="str">
        <f>IF($A83="","",IFERROR(VLOOKUP($A$98&amp;$A83,[2]非表示!$A$1:$H$500,6,FALSE),0))</f>
        <v/>
      </c>
      <c r="F83" s="12" t="str">
        <f>IF($A83="","",IFERROR(VLOOKUP($A$98&amp;$A83,[2]非表示!$A$1:$H$500,7,FALSE),0))</f>
        <v/>
      </c>
      <c r="G83" s="61"/>
      <c r="H83" s="65">
        <v>3700</v>
      </c>
      <c r="I83" s="66" t="s">
        <v>216</v>
      </c>
      <c r="J83" s="11">
        <f>IF($H83="","",IFERROR(VLOOKUP($H$98&amp;$H83,[2]非表示!$A$1:$H$500,4,FALSE),0))</f>
        <v>1124</v>
      </c>
      <c r="K83" s="11">
        <f>IF($H83="","",IFERROR(VLOOKUP($H$98&amp;$H83,[2]非表示!$A$1:$H$500,5,FALSE),0))</f>
        <v>2580</v>
      </c>
      <c r="L83" s="11">
        <f>IF($H83="","",IFERROR(VLOOKUP($H$98&amp;$H83,[2]非表示!$A$1:$H$500,6,FALSE),0))</f>
        <v>1325</v>
      </c>
      <c r="M83" s="12">
        <f>IF($H83="","",IFERROR(VLOOKUP($H$98&amp;$H83,[2]非表示!$A$1:$H$500,7,FALSE),0))</f>
        <v>1255</v>
      </c>
      <c r="N83" s="61"/>
      <c r="O83" s="65"/>
      <c r="P83" s="66"/>
      <c r="Q83" s="11" t="str">
        <f>IF($O83="","",IFERROR(VLOOKUP($O$98&amp;$O83,[2]非表示!$A$1:$H$500,4,FALSE),0))</f>
        <v/>
      </c>
      <c r="R83" s="11" t="str">
        <f>IF($O83="","",IFERROR(VLOOKUP($O$98&amp;$O83,[2]非表示!$A$1:$H$500,5,FALSE),0))</f>
        <v/>
      </c>
      <c r="S83" s="11" t="str">
        <f>IF($O83="","",IFERROR(VLOOKUP($O$98&amp;$O83,[2]非表示!$A$1:$H$500,6,FALSE),0))</f>
        <v/>
      </c>
      <c r="T83" s="12" t="str">
        <f>IF($O83="","",IFERROR(VLOOKUP($O$98&amp;$O83,[2]非表示!$A$1:$H$500,7,FALSE),0))</f>
        <v/>
      </c>
    </row>
    <row r="84" spans="1:20" ht="13.5" x14ac:dyDescent="0.15">
      <c r="A84" s="65"/>
      <c r="B84" s="66"/>
      <c r="C84" s="11" t="str">
        <f>IF($A84="","",IFERROR(VLOOKUP($A$98&amp;$A84,[2]非表示!$A$1:$H$500,4,FALSE),0))</f>
        <v/>
      </c>
      <c r="D84" s="11" t="str">
        <f>IF($A84="","",IFERROR(VLOOKUP($A$98&amp;$A84,[2]非表示!$A$1:$H$500,5,FALSE),0))</f>
        <v/>
      </c>
      <c r="E84" s="11" t="str">
        <f>IF($A84="","",IFERROR(VLOOKUP($A$98&amp;$A84,[2]非表示!$A$1:$H$500,6,FALSE),0))</f>
        <v/>
      </c>
      <c r="F84" s="12" t="str">
        <f>IF($A84="","",IFERROR(VLOOKUP($A$98&amp;$A84,[2]非表示!$A$1:$H$500,7,FALSE),0))</f>
        <v/>
      </c>
      <c r="G84" s="61"/>
      <c r="H84" s="65">
        <v>3800</v>
      </c>
      <c r="I84" s="66" t="s">
        <v>217</v>
      </c>
      <c r="J84" s="11">
        <f>IF($H84="","",IFERROR(VLOOKUP($H$98&amp;$H84,[2]非表示!$A$1:$H$500,4,FALSE),0))</f>
        <v>489</v>
      </c>
      <c r="K84" s="11">
        <f>IF($H84="","",IFERROR(VLOOKUP($H$98&amp;$H84,[2]非表示!$A$1:$H$500,5,FALSE),0))</f>
        <v>1183</v>
      </c>
      <c r="L84" s="11">
        <f>IF($H84="","",IFERROR(VLOOKUP($H$98&amp;$H84,[2]非表示!$A$1:$H$500,6,FALSE),0))</f>
        <v>573</v>
      </c>
      <c r="M84" s="12">
        <f>IF($H84="","",IFERROR(VLOOKUP($H$98&amp;$H84,[2]非表示!$A$1:$H$500,7,FALSE),0))</f>
        <v>610</v>
      </c>
      <c r="N84" s="61"/>
      <c r="O84" s="65"/>
      <c r="P84" s="66"/>
      <c r="Q84" s="11" t="str">
        <f>IF($O84="","",IFERROR(VLOOKUP($O$98&amp;$O84,[2]非表示!$A$1:$H$500,4,FALSE),0))</f>
        <v/>
      </c>
      <c r="R84" s="11" t="str">
        <f>IF($O84="","",IFERROR(VLOOKUP($O$98&amp;$O84,[2]非表示!$A$1:$H$500,5,FALSE),0))</f>
        <v/>
      </c>
      <c r="S84" s="11" t="str">
        <f>IF($O84="","",IFERROR(VLOOKUP($O$98&amp;$O84,[2]非表示!$A$1:$H$500,6,FALSE),0))</f>
        <v/>
      </c>
      <c r="T84" s="12" t="str">
        <f>IF($O84="","",IFERROR(VLOOKUP($O$98&amp;$O84,[2]非表示!$A$1:$H$500,7,FALSE),0))</f>
        <v/>
      </c>
    </row>
    <row r="85" spans="1:20" ht="13.5" x14ac:dyDescent="0.15">
      <c r="A85" s="65"/>
      <c r="B85" s="66"/>
      <c r="C85" s="11" t="str">
        <f>IF($A85="","",IFERROR(VLOOKUP($A$98&amp;$A85,[2]非表示!$A$1:$H$500,4,FALSE),0))</f>
        <v/>
      </c>
      <c r="D85" s="11" t="str">
        <f>IF($A85="","",IFERROR(VLOOKUP($A$98&amp;$A85,[2]非表示!$A$1:$H$500,5,FALSE),0))</f>
        <v/>
      </c>
      <c r="E85" s="11" t="str">
        <f>IF($A85="","",IFERROR(VLOOKUP($A$98&amp;$A85,[2]非表示!$A$1:$H$500,6,FALSE),0))</f>
        <v/>
      </c>
      <c r="F85" s="12" t="str">
        <f>IF($A85="","",IFERROR(VLOOKUP($A$98&amp;$A85,[2]非表示!$A$1:$H$500,7,FALSE),0))</f>
        <v/>
      </c>
      <c r="G85" s="61"/>
      <c r="H85" s="65">
        <v>3900</v>
      </c>
      <c r="I85" s="66" t="s">
        <v>218</v>
      </c>
      <c r="J85" s="11">
        <f>IF($H85="","",IFERROR(VLOOKUP($H$98&amp;$H85,[2]非表示!$A$1:$H$500,4,FALSE),0))</f>
        <v>1983</v>
      </c>
      <c r="K85" s="11">
        <f>IF($H85="","",IFERROR(VLOOKUP($H$98&amp;$H85,[2]非表示!$A$1:$H$500,5,FALSE),0))</f>
        <v>4487</v>
      </c>
      <c r="L85" s="11">
        <f>IF($H85="","",IFERROR(VLOOKUP($H$98&amp;$H85,[2]非表示!$A$1:$H$500,6,FALSE),0))</f>
        <v>2311</v>
      </c>
      <c r="M85" s="12">
        <f>IF($H85="","",IFERROR(VLOOKUP($H$98&amp;$H85,[2]非表示!$A$1:$H$500,7,FALSE),0))</f>
        <v>2176</v>
      </c>
      <c r="N85" s="61"/>
      <c r="O85" s="65"/>
      <c r="P85" s="66"/>
      <c r="Q85" s="11" t="str">
        <f>IF($O85="","",IFERROR(VLOOKUP($O$98&amp;$O85,[2]非表示!$A$1:$H$500,4,FALSE),0))</f>
        <v/>
      </c>
      <c r="R85" s="11" t="str">
        <f>IF($O85="","",IFERROR(VLOOKUP($O$98&amp;$O85,[2]非表示!$A$1:$H$500,5,FALSE),0))</f>
        <v/>
      </c>
      <c r="S85" s="11" t="str">
        <f>IF($O85="","",IFERROR(VLOOKUP($O$98&amp;$O85,[2]非表示!$A$1:$H$500,6,FALSE),0))</f>
        <v/>
      </c>
      <c r="T85" s="12" t="str">
        <f>IF($O85="","",IFERROR(VLOOKUP($O$98&amp;$O85,[2]非表示!$A$1:$H$500,7,FALSE),0))</f>
        <v/>
      </c>
    </row>
    <row r="86" spans="1:20" ht="13.5" x14ac:dyDescent="0.15">
      <c r="A86" s="65"/>
      <c r="B86" s="66"/>
      <c r="C86" s="11" t="str">
        <f>IF($A86="","",IFERROR(VLOOKUP($A$98&amp;$A86,[2]非表示!$A$1:$H$500,4,FALSE),0))</f>
        <v/>
      </c>
      <c r="D86" s="11" t="str">
        <f>IF($A86="","",IFERROR(VLOOKUP($A$98&amp;$A86,[2]非表示!$A$1:$H$500,5,FALSE),0))</f>
        <v/>
      </c>
      <c r="E86" s="11" t="str">
        <f>IF($A86="","",IFERROR(VLOOKUP($A$98&amp;$A86,[2]非表示!$A$1:$H$500,6,FALSE),0))</f>
        <v/>
      </c>
      <c r="F86" s="12" t="str">
        <f>IF($A86="","",IFERROR(VLOOKUP($A$98&amp;$A86,[2]非表示!$A$1:$H$500,7,FALSE),0))</f>
        <v/>
      </c>
      <c r="G86" s="61"/>
      <c r="H86" s="65">
        <v>4201</v>
      </c>
      <c r="I86" s="66" t="s">
        <v>219</v>
      </c>
      <c r="J86" s="11">
        <f>IF($H86="","",IFERROR(VLOOKUP($H$98&amp;$H86,[2]非表示!$A$1:$H$500,4,FALSE),0))</f>
        <v>504</v>
      </c>
      <c r="K86" s="11">
        <f>IF($H86="","",IFERROR(VLOOKUP($H$98&amp;$H86,[2]非表示!$A$1:$H$500,5,FALSE),0))</f>
        <v>976</v>
      </c>
      <c r="L86" s="11">
        <f>IF($H86="","",IFERROR(VLOOKUP($H$98&amp;$H86,[2]非表示!$A$1:$H$500,6,FALSE),0))</f>
        <v>512</v>
      </c>
      <c r="M86" s="12">
        <f>IF($H86="","",IFERROR(VLOOKUP($H$98&amp;$H86,[2]非表示!$A$1:$H$500,7,FALSE),0))</f>
        <v>464</v>
      </c>
      <c r="N86" s="61"/>
      <c r="O86" s="65"/>
      <c r="P86" s="66"/>
      <c r="Q86" s="11" t="str">
        <f>IF($O86="","",IFERROR(VLOOKUP($O$98&amp;$O86,[2]非表示!$A$1:$H$500,4,FALSE),0))</f>
        <v/>
      </c>
      <c r="R86" s="11" t="str">
        <f>IF($O86="","",IFERROR(VLOOKUP($O$98&amp;$O86,[2]非表示!$A$1:$H$500,5,FALSE),0))</f>
        <v/>
      </c>
      <c r="S86" s="11" t="str">
        <f>IF($O86="","",IFERROR(VLOOKUP($O$98&amp;$O86,[2]非表示!$A$1:$H$500,6,FALSE),0))</f>
        <v/>
      </c>
      <c r="T86" s="12" t="str">
        <f>IF($O86="","",IFERROR(VLOOKUP($O$98&amp;$O86,[2]非表示!$A$1:$H$500,7,FALSE),0))</f>
        <v/>
      </c>
    </row>
    <row r="87" spans="1:20" ht="13.5" x14ac:dyDescent="0.15">
      <c r="A87" s="65"/>
      <c r="B87" s="66"/>
      <c r="C87" s="11" t="str">
        <f>IF($A87="","",IFERROR(VLOOKUP($A$98&amp;$A87,[2]非表示!$A$1:$H$500,4,FALSE),0))</f>
        <v/>
      </c>
      <c r="D87" s="11" t="str">
        <f>IF($A87="","",IFERROR(VLOOKUP($A$98&amp;$A87,[2]非表示!$A$1:$H$500,5,FALSE),0))</f>
        <v/>
      </c>
      <c r="E87" s="11" t="str">
        <f>IF($A87="","",IFERROR(VLOOKUP($A$98&amp;$A87,[2]非表示!$A$1:$H$500,6,FALSE),0))</f>
        <v/>
      </c>
      <c r="F87" s="12" t="str">
        <f>IF($A87="","",IFERROR(VLOOKUP($A$98&amp;$A87,[2]非表示!$A$1:$H$500,7,FALSE),0))</f>
        <v/>
      </c>
      <c r="G87" s="61"/>
      <c r="H87" s="65">
        <v>4202</v>
      </c>
      <c r="I87" s="66" t="s">
        <v>220</v>
      </c>
      <c r="J87" s="11">
        <f>IF($H87="","",IFERROR(VLOOKUP($H$98&amp;$H87,[2]非表示!$A$1:$H$500,4,FALSE),0))</f>
        <v>343</v>
      </c>
      <c r="K87" s="11">
        <f>IF($H87="","",IFERROR(VLOOKUP($H$98&amp;$H87,[2]非表示!$A$1:$H$500,5,FALSE),0))</f>
        <v>747</v>
      </c>
      <c r="L87" s="11">
        <f>IF($H87="","",IFERROR(VLOOKUP($H$98&amp;$H87,[2]非表示!$A$1:$H$500,6,FALSE),0))</f>
        <v>356</v>
      </c>
      <c r="M87" s="12">
        <f>IF($H87="","",IFERROR(VLOOKUP($H$98&amp;$H87,[2]非表示!$A$1:$H$500,7,FALSE),0))</f>
        <v>391</v>
      </c>
      <c r="N87" s="61"/>
      <c r="O87" s="65"/>
      <c r="P87" s="66"/>
      <c r="Q87" s="11" t="str">
        <f>IF($O87="","",IFERROR(VLOOKUP($O$98&amp;$O87,[2]非表示!$A$1:$H$500,4,FALSE),0))</f>
        <v/>
      </c>
      <c r="R87" s="11" t="str">
        <f>IF($O87="","",IFERROR(VLOOKUP($O$98&amp;$O87,[2]非表示!$A$1:$H$500,5,FALSE),0))</f>
        <v/>
      </c>
      <c r="S87" s="11" t="str">
        <f>IF($O87="","",IFERROR(VLOOKUP($O$98&amp;$O87,[2]非表示!$A$1:$H$500,6,FALSE),0))</f>
        <v/>
      </c>
      <c r="T87" s="12" t="str">
        <f>IF($O87="","",IFERROR(VLOOKUP($O$98&amp;$O87,[2]非表示!$A$1:$H$500,7,FALSE),0))</f>
        <v/>
      </c>
    </row>
    <row r="88" spans="1:20" ht="13.5" x14ac:dyDescent="0.15">
      <c r="A88" s="65"/>
      <c r="B88" s="66"/>
      <c r="C88" s="11" t="str">
        <f>IF($A88="","",IFERROR(VLOOKUP($A$98&amp;$A88,[2]非表示!$A$1:$H$500,4,FALSE),0))</f>
        <v/>
      </c>
      <c r="D88" s="11" t="str">
        <f>IF($A88="","",IFERROR(VLOOKUP($A$98&amp;$A88,[2]非表示!$A$1:$H$500,5,FALSE),0))</f>
        <v/>
      </c>
      <c r="E88" s="11" t="str">
        <f>IF($A88="","",IFERROR(VLOOKUP($A$98&amp;$A88,[2]非表示!$A$1:$H$500,6,FALSE),0))</f>
        <v/>
      </c>
      <c r="F88" s="12" t="str">
        <f>IF($A88="","",IFERROR(VLOOKUP($A$98&amp;$A88,[2]非表示!$A$1:$H$500,7,FALSE),0))</f>
        <v/>
      </c>
      <c r="G88" s="61"/>
      <c r="H88" s="65">
        <v>4203</v>
      </c>
      <c r="I88" s="66" t="s">
        <v>221</v>
      </c>
      <c r="J88" s="11">
        <f>IF($H88="","",IFERROR(VLOOKUP($H$98&amp;$H88,[2]非表示!$A$1:$H$500,4,FALSE),0))</f>
        <v>319</v>
      </c>
      <c r="K88" s="11">
        <f>IF($H88="","",IFERROR(VLOOKUP($H$98&amp;$H88,[2]非表示!$A$1:$H$500,5,FALSE),0))</f>
        <v>682</v>
      </c>
      <c r="L88" s="11">
        <f>IF($H88="","",IFERROR(VLOOKUP($H$98&amp;$H88,[2]非表示!$A$1:$H$500,6,FALSE),0))</f>
        <v>315</v>
      </c>
      <c r="M88" s="12">
        <f>IF($H88="","",IFERROR(VLOOKUP($H$98&amp;$H88,[2]非表示!$A$1:$H$500,7,FALSE),0))</f>
        <v>367</v>
      </c>
      <c r="N88" s="61"/>
      <c r="O88" s="65"/>
      <c r="P88" s="66"/>
      <c r="Q88" s="11" t="str">
        <f>IF($O88="","",IFERROR(VLOOKUP($O$98&amp;$O88,[2]非表示!$A$1:$H$500,4,FALSE),0))</f>
        <v/>
      </c>
      <c r="R88" s="11" t="str">
        <f>IF($O88="","",IFERROR(VLOOKUP($O$98&amp;$O88,[2]非表示!$A$1:$H$500,5,FALSE),0))</f>
        <v/>
      </c>
      <c r="S88" s="11" t="str">
        <f>IF($O88="","",IFERROR(VLOOKUP($O$98&amp;$O88,[2]非表示!$A$1:$H$500,6,FALSE),0))</f>
        <v/>
      </c>
      <c r="T88" s="12" t="str">
        <f>IF($O88="","",IFERROR(VLOOKUP($O$98&amp;$O88,[2]非表示!$A$1:$H$500,7,FALSE),0))</f>
        <v/>
      </c>
    </row>
    <row r="89" spans="1:20" ht="13.5" x14ac:dyDescent="0.15">
      <c r="A89" s="65"/>
      <c r="B89" s="66"/>
      <c r="C89" s="11" t="str">
        <f>IF($A89="","",IFERROR(VLOOKUP($A$98&amp;$A89,[2]非表示!$A$1:$H$500,4,FALSE),0))</f>
        <v/>
      </c>
      <c r="D89" s="11" t="str">
        <f>IF($A89="","",IFERROR(VLOOKUP($A$98&amp;$A89,[2]非表示!$A$1:$H$500,5,FALSE),0))</f>
        <v/>
      </c>
      <c r="E89" s="11" t="str">
        <f>IF($A89="","",IFERROR(VLOOKUP($A$98&amp;$A89,[2]非表示!$A$1:$H$500,6,FALSE),0))</f>
        <v/>
      </c>
      <c r="F89" s="12" t="str">
        <f>IF($A89="","",IFERROR(VLOOKUP($A$98&amp;$A89,[2]非表示!$A$1:$H$500,7,FALSE),0))</f>
        <v/>
      </c>
      <c r="G89" s="61"/>
      <c r="H89" s="65">
        <v>4204</v>
      </c>
      <c r="I89" s="66" t="s">
        <v>222</v>
      </c>
      <c r="J89" s="11">
        <f>IF($H89="","",IFERROR(VLOOKUP($H$98&amp;$H89,[2]非表示!$A$1:$H$500,4,FALSE),0))</f>
        <v>356</v>
      </c>
      <c r="K89" s="11">
        <f>IF($H89="","",IFERROR(VLOOKUP($H$98&amp;$H89,[2]非表示!$A$1:$H$500,5,FALSE),0))</f>
        <v>757</v>
      </c>
      <c r="L89" s="11">
        <f>IF($H89="","",IFERROR(VLOOKUP($H$98&amp;$H89,[2]非表示!$A$1:$H$500,6,FALSE),0))</f>
        <v>356</v>
      </c>
      <c r="M89" s="12">
        <f>IF($H89="","",IFERROR(VLOOKUP($H$98&amp;$H89,[2]非表示!$A$1:$H$500,7,FALSE),0))</f>
        <v>401</v>
      </c>
      <c r="N89" s="61"/>
      <c r="O89" s="65"/>
      <c r="P89" s="66"/>
      <c r="Q89" s="11" t="str">
        <f>IF($O89="","",IFERROR(VLOOKUP($O$98&amp;$O89,[2]非表示!$A$1:$H$500,4,FALSE),0))</f>
        <v/>
      </c>
      <c r="R89" s="11" t="str">
        <f>IF($O89="","",IFERROR(VLOOKUP($O$98&amp;$O89,[2]非表示!$A$1:$H$500,5,FALSE),0))</f>
        <v/>
      </c>
      <c r="S89" s="11" t="str">
        <f>IF($O89="","",IFERROR(VLOOKUP($O$98&amp;$O89,[2]非表示!$A$1:$H$500,6,FALSE),0))</f>
        <v/>
      </c>
      <c r="T89" s="12" t="str">
        <f>IF($O89="","",IFERROR(VLOOKUP($O$98&amp;$O89,[2]非表示!$A$1:$H$500,7,FALSE),0))</f>
        <v/>
      </c>
    </row>
    <row r="90" spans="1:20" ht="13.5" x14ac:dyDescent="0.15">
      <c r="A90" s="65"/>
      <c r="B90" s="66"/>
      <c r="C90" s="11" t="str">
        <f>IF($A90="","",IFERROR(VLOOKUP($A$98&amp;$A90,[2]非表示!$A$1:$H$500,4,FALSE),0))</f>
        <v/>
      </c>
      <c r="D90" s="11" t="str">
        <f>IF($A90="","",IFERROR(VLOOKUP($A$98&amp;$A90,[2]非表示!$A$1:$H$500,5,FALSE),0))</f>
        <v/>
      </c>
      <c r="E90" s="11" t="str">
        <f>IF($A90="","",IFERROR(VLOOKUP($A$98&amp;$A90,[2]非表示!$A$1:$H$500,6,FALSE),0))</f>
        <v/>
      </c>
      <c r="F90" s="12" t="str">
        <f>IF($A90="","",IFERROR(VLOOKUP($A$98&amp;$A90,[2]非表示!$A$1:$H$500,7,FALSE),0))</f>
        <v/>
      </c>
      <c r="G90" s="61"/>
      <c r="H90" s="65">
        <v>4205</v>
      </c>
      <c r="I90" s="66" t="s">
        <v>223</v>
      </c>
      <c r="J90" s="11">
        <f>IF($H90="","",IFERROR(VLOOKUP($H$98&amp;$H90,[2]非表示!$A$1:$H$500,4,FALSE),0))</f>
        <v>238</v>
      </c>
      <c r="K90" s="11">
        <f>IF($H90="","",IFERROR(VLOOKUP($H$98&amp;$H90,[2]非表示!$A$1:$H$500,5,FALSE),0))</f>
        <v>585</v>
      </c>
      <c r="L90" s="11">
        <f>IF($H90="","",IFERROR(VLOOKUP($H$98&amp;$H90,[2]非表示!$A$1:$H$500,6,FALSE),0))</f>
        <v>291</v>
      </c>
      <c r="M90" s="12">
        <f>IF($H90="","",IFERROR(VLOOKUP($H$98&amp;$H90,[2]非表示!$A$1:$H$500,7,FALSE),0))</f>
        <v>294</v>
      </c>
      <c r="N90" s="61"/>
      <c r="O90" s="65"/>
      <c r="P90" s="79"/>
      <c r="Q90" s="11" t="str">
        <f>IF($O90="","",IFERROR(VLOOKUP($O$98&amp;$O90,[2]非表示!$A$1:$H$500,4,FALSE),0))</f>
        <v/>
      </c>
      <c r="R90" s="11" t="str">
        <f>IF($O90="","",IFERROR(VLOOKUP($O$98&amp;$O90,[2]非表示!$A$1:$H$500,5,FALSE),0))</f>
        <v/>
      </c>
      <c r="S90" s="11" t="str">
        <f>IF($O90="","",IFERROR(VLOOKUP($O$98&amp;$O90,[2]非表示!$A$1:$H$500,6,FALSE),0))</f>
        <v/>
      </c>
      <c r="T90" s="12" t="str">
        <f>IF($O90="","",IFERROR(VLOOKUP($O$98&amp;$O90,[2]非表示!$A$1:$H$500,7,FALSE),0))</f>
        <v/>
      </c>
    </row>
    <row r="91" spans="1:20" ht="13.5" x14ac:dyDescent="0.15">
      <c r="A91" s="65"/>
      <c r="B91" s="66"/>
      <c r="C91" s="11" t="str">
        <f>IF($A91="","",IFERROR(VLOOKUP($A$98&amp;$A91,[2]非表示!$A$1:$H$500,4,FALSE),0))</f>
        <v/>
      </c>
      <c r="D91" s="11" t="str">
        <f>IF($A91="","",IFERROR(VLOOKUP($A$98&amp;$A91,[2]非表示!$A$1:$H$500,5,FALSE),0))</f>
        <v/>
      </c>
      <c r="E91" s="11" t="str">
        <f>IF($A91="","",IFERROR(VLOOKUP($A$98&amp;$A91,[2]非表示!$A$1:$H$500,6,FALSE),0))</f>
        <v/>
      </c>
      <c r="F91" s="12" t="str">
        <f>IF($A91="","",IFERROR(VLOOKUP($A$98&amp;$A91,[2]非表示!$A$1:$H$500,7,FALSE),0))</f>
        <v/>
      </c>
      <c r="G91" s="61"/>
      <c r="H91" s="65">
        <v>4206</v>
      </c>
      <c r="I91" s="66" t="s">
        <v>224</v>
      </c>
      <c r="J91" s="11">
        <f>IF($H91="","",IFERROR(VLOOKUP($H$98&amp;$H91,[2]非表示!$A$1:$H$500,4,FALSE),0))</f>
        <v>299</v>
      </c>
      <c r="K91" s="11">
        <f>IF($H91="","",IFERROR(VLOOKUP($H$98&amp;$H91,[2]非表示!$A$1:$H$500,5,FALSE),0))</f>
        <v>696</v>
      </c>
      <c r="L91" s="11">
        <f>IF($H91="","",IFERROR(VLOOKUP($H$98&amp;$H91,[2]非表示!$A$1:$H$500,6,FALSE),0))</f>
        <v>350</v>
      </c>
      <c r="M91" s="12">
        <f>IF($H91="","",IFERROR(VLOOKUP($H$98&amp;$H91,[2]非表示!$A$1:$H$500,7,FALSE),0))</f>
        <v>346</v>
      </c>
      <c r="N91" s="61"/>
      <c r="O91" s="65"/>
      <c r="P91" s="79"/>
      <c r="Q91" s="11" t="str">
        <f>IF($O91="","",IFERROR(VLOOKUP($O$98&amp;$O91,[2]非表示!$A$1:$H$500,4,FALSE),0))</f>
        <v/>
      </c>
      <c r="R91" s="11" t="str">
        <f>IF($O91="","",IFERROR(VLOOKUP($O$98&amp;$O91,[2]非表示!$A$1:$H$500,5,FALSE),0))</f>
        <v/>
      </c>
      <c r="S91" s="11" t="str">
        <f>IF($O91="","",IFERROR(VLOOKUP($O$98&amp;$O91,[2]非表示!$A$1:$H$500,6,FALSE),0))</f>
        <v/>
      </c>
      <c r="T91" s="12" t="str">
        <f>IF($O91="","",IFERROR(VLOOKUP($O$98&amp;$O91,[2]非表示!$A$1:$H$500,7,FALSE),0))</f>
        <v/>
      </c>
    </row>
    <row r="92" spans="1:20" ht="13.5" x14ac:dyDescent="0.15">
      <c r="A92" s="65"/>
      <c r="B92" s="66"/>
      <c r="C92" s="11" t="str">
        <f>IF($A92="","",IFERROR(VLOOKUP($A$98&amp;$A92,[2]非表示!$A$1:$H$500,4,FALSE),0))</f>
        <v/>
      </c>
      <c r="D92" s="11" t="str">
        <f>IF($A92="","",IFERROR(VLOOKUP($A$98&amp;$A92,[2]非表示!$A$1:$H$500,5,FALSE),0))</f>
        <v/>
      </c>
      <c r="E92" s="11" t="str">
        <f>IF($A92="","",IFERROR(VLOOKUP($A$98&amp;$A92,[2]非表示!$A$1:$H$500,6,FALSE),0))</f>
        <v/>
      </c>
      <c r="F92" s="12" t="str">
        <f>IF($A92="","",IFERROR(VLOOKUP($A$98&amp;$A92,[2]非表示!$A$1:$H$500,7,FALSE),0))</f>
        <v/>
      </c>
      <c r="G92" s="61"/>
      <c r="H92" s="65">
        <v>4207</v>
      </c>
      <c r="I92" s="66" t="s">
        <v>225</v>
      </c>
      <c r="J92" s="11">
        <f>IF($H92="","",IFERROR(VLOOKUP($H$98&amp;$H92,[2]非表示!$A$1:$H$500,4,FALSE),0))</f>
        <v>76</v>
      </c>
      <c r="K92" s="11">
        <f>IF($H92="","",IFERROR(VLOOKUP($H$98&amp;$H92,[2]非表示!$A$1:$H$500,5,FALSE),0))</f>
        <v>176</v>
      </c>
      <c r="L92" s="11">
        <f>IF($H92="","",IFERROR(VLOOKUP($H$98&amp;$H92,[2]非表示!$A$1:$H$500,6,FALSE),0))</f>
        <v>83</v>
      </c>
      <c r="M92" s="12">
        <f>IF($H92="","",IFERROR(VLOOKUP($H$98&amp;$H92,[2]非表示!$A$1:$H$500,7,FALSE),0))</f>
        <v>93</v>
      </c>
      <c r="N92" s="61"/>
      <c r="O92" s="65"/>
      <c r="P92" s="66"/>
      <c r="Q92" s="11" t="str">
        <f>IF($O92="","",IFERROR(VLOOKUP($O$98&amp;$O92,[2]非表示!$A$1:$H$500,4,FALSE),0))</f>
        <v/>
      </c>
      <c r="R92" s="11" t="str">
        <f>IF($O92="","",IFERROR(VLOOKUP($O$98&amp;$O92,[2]非表示!$A$1:$H$500,5,FALSE),0))</f>
        <v/>
      </c>
      <c r="S92" s="11" t="str">
        <f>IF($O92="","",IFERROR(VLOOKUP($O$98&amp;$O92,[2]非表示!$A$1:$H$500,6,FALSE),0))</f>
        <v/>
      </c>
      <c r="T92" s="12" t="str">
        <f>IF($O92="","",IFERROR(VLOOKUP($O$98&amp;$O92,[2]非表示!$A$1:$H$500,7,FALSE),0))</f>
        <v/>
      </c>
    </row>
    <row r="93" spans="1:20" ht="13.5" x14ac:dyDescent="0.15">
      <c r="A93" s="65"/>
      <c r="B93" s="66"/>
      <c r="C93" s="11" t="str">
        <f>IF($A93="","",IFERROR(VLOOKUP($A$98&amp;$A93,[2]非表示!$A$1:$H$500,4,FALSE),0))</f>
        <v/>
      </c>
      <c r="D93" s="11" t="str">
        <f>IF($A93="","",IFERROR(VLOOKUP($A$98&amp;$A93,[2]非表示!$A$1:$H$500,5,FALSE),0))</f>
        <v/>
      </c>
      <c r="E93" s="11" t="str">
        <f>IF($A93="","",IFERROR(VLOOKUP($A$98&amp;$A93,[2]非表示!$A$1:$H$500,6,FALSE),0))</f>
        <v/>
      </c>
      <c r="F93" s="12" t="str">
        <f>IF($A93="","",IFERROR(VLOOKUP($A$98&amp;$A93,[2]非表示!$A$1:$H$500,7,FALSE),0))</f>
        <v/>
      </c>
      <c r="G93" s="61"/>
      <c r="H93" s="65"/>
      <c r="I93" s="66"/>
      <c r="J93" s="11" t="str">
        <f>IF($H93="","",IFERROR(VLOOKUP($H$98&amp;$H93,[2]非表示!$A$1:$H$500,4,FALSE),0))</f>
        <v/>
      </c>
      <c r="K93" s="11" t="str">
        <f>IF($H93="","",IFERROR(VLOOKUP($H$98&amp;$H93,[2]非表示!$A$1:$H$500,5,FALSE),0))</f>
        <v/>
      </c>
      <c r="L93" s="11" t="str">
        <f>IF($H93="","",IFERROR(VLOOKUP($H$98&amp;$H93,[2]非表示!$A$1:$H$500,6,FALSE),0))</f>
        <v/>
      </c>
      <c r="M93" s="12" t="str">
        <f>IF($H93="","",IFERROR(VLOOKUP($H$98&amp;$H93,[2]非表示!$A$1:$H$500,7,FALSE),0))</f>
        <v/>
      </c>
      <c r="N93" s="61"/>
      <c r="O93" s="65"/>
      <c r="P93" s="66"/>
      <c r="Q93" s="11" t="str">
        <f>IF($O93="","",IFERROR(VLOOKUP($O$98&amp;$O93,[2]非表示!$A$1:$H$500,4,FALSE),0))</f>
        <v/>
      </c>
      <c r="R93" s="11" t="str">
        <f>IF($O93="","",IFERROR(VLOOKUP($O$98&amp;$O93,[2]非表示!$A$1:$H$500,5,FALSE),0))</f>
        <v/>
      </c>
      <c r="S93" s="11" t="str">
        <f>IF($O93="","",IFERROR(VLOOKUP($O$98&amp;$O93,[2]非表示!$A$1:$H$500,6,FALSE),0))</f>
        <v/>
      </c>
      <c r="T93" s="12" t="str">
        <f>IF($O93="","",IFERROR(VLOOKUP($O$98&amp;$O93,[2]非表示!$A$1:$H$500,7,FALSE),0))</f>
        <v/>
      </c>
    </row>
    <row r="94" spans="1:20" ht="13.5" x14ac:dyDescent="0.15">
      <c r="A94" s="65"/>
      <c r="B94" s="66"/>
      <c r="C94" s="11" t="str">
        <f>IF($A94="","",IFERROR(VLOOKUP($A$98&amp;$A94,[2]非表示!$A$1:$H$500,4,FALSE),0))</f>
        <v/>
      </c>
      <c r="D94" s="11" t="str">
        <f>IF($A94="","",IFERROR(VLOOKUP($A$98&amp;$A94,[2]非表示!$A$1:$H$500,5,FALSE),0))</f>
        <v/>
      </c>
      <c r="E94" s="11" t="str">
        <f>IF($A94="","",IFERROR(VLOOKUP($A$98&amp;$A94,[2]非表示!$A$1:$H$500,6,FALSE),0))</f>
        <v/>
      </c>
      <c r="F94" s="12" t="str">
        <f>IF($A94="","",IFERROR(VLOOKUP($A$98&amp;$A94,[2]非表示!$A$1:$H$500,7,FALSE),0))</f>
        <v/>
      </c>
      <c r="G94" s="61"/>
      <c r="H94" s="65"/>
      <c r="I94" s="66"/>
      <c r="J94" s="11" t="str">
        <f>IF($H94="","",IFERROR(VLOOKUP($H$98&amp;$H94,[2]非表示!$A$1:$H$500,4,FALSE),0))</f>
        <v/>
      </c>
      <c r="K94" s="11" t="str">
        <f>IF($H94="","",IFERROR(VLOOKUP($H$98&amp;$H94,[2]非表示!$A$1:$H$500,5,FALSE),0))</f>
        <v/>
      </c>
      <c r="L94" s="11" t="str">
        <f>IF($H94="","",IFERROR(VLOOKUP($H$98&amp;$H94,[2]非表示!$A$1:$H$500,6,FALSE),0))</f>
        <v/>
      </c>
      <c r="M94" s="12" t="str">
        <f>IF($H94="","",IFERROR(VLOOKUP($H$98&amp;$H94,[2]非表示!$A$1:$H$500,7,FALSE),0))</f>
        <v/>
      </c>
      <c r="N94" s="61"/>
      <c r="O94" s="65"/>
      <c r="P94" s="66"/>
      <c r="Q94" s="11" t="str">
        <f>IF($O94="","",IFERROR(VLOOKUP($O$98&amp;$O94,[2]非表示!$A$1:$H$500,4,FALSE),0))</f>
        <v/>
      </c>
      <c r="R94" s="11" t="str">
        <f>IF($O94="","",IFERROR(VLOOKUP($O$98&amp;$O94,[2]非表示!$A$1:$H$500,5,FALSE),0))</f>
        <v/>
      </c>
      <c r="S94" s="11" t="str">
        <f>IF($O94="","",IFERROR(VLOOKUP($O$98&amp;$O94,[2]非表示!$A$1:$H$500,6,FALSE),0))</f>
        <v/>
      </c>
      <c r="T94" s="12" t="str">
        <f>IF($O94="","",IFERROR(VLOOKUP($O$98&amp;$O94,[2]非表示!$A$1:$H$500,7,FALSE),0))</f>
        <v/>
      </c>
    </row>
    <row r="95" spans="1:20" ht="13.5" x14ac:dyDescent="0.15">
      <c r="A95" s="65"/>
      <c r="B95" s="66"/>
      <c r="C95" s="11" t="str">
        <f>IF($A95="","",IFERROR(VLOOKUP($A$98&amp;$A95,[2]非表示!$A$1:$H$500,4,FALSE),0))</f>
        <v/>
      </c>
      <c r="D95" s="11" t="str">
        <f>IF($A95="","",IFERROR(VLOOKUP($A$98&amp;$A95,[2]非表示!$A$1:$H$500,5,FALSE),0))</f>
        <v/>
      </c>
      <c r="E95" s="11" t="str">
        <f>IF($A95="","",IFERROR(VLOOKUP($A$98&amp;$A95,[2]非表示!$A$1:$H$500,6,FALSE),0))</f>
        <v/>
      </c>
      <c r="F95" s="12" t="str">
        <f>IF($A95="","",IFERROR(VLOOKUP($A$98&amp;$A95,[2]非表示!$A$1:$H$500,7,FALSE),0))</f>
        <v/>
      </c>
      <c r="G95" s="61"/>
      <c r="H95" s="65"/>
      <c r="I95" s="66"/>
      <c r="J95" s="11" t="str">
        <f>IF($H95="","",IFERROR(VLOOKUP($H$98&amp;$H95,[2]非表示!$A$1:$H$500,4,FALSE),0))</f>
        <v/>
      </c>
      <c r="K95" s="11" t="str">
        <f>IF($H95="","",IFERROR(VLOOKUP($H$98&amp;$H95,[2]非表示!$A$1:$H$500,5,FALSE),0))</f>
        <v/>
      </c>
      <c r="L95" s="11" t="str">
        <f>IF($H95="","",IFERROR(VLOOKUP($H$98&amp;$H95,[2]非表示!$A$1:$H$500,6,FALSE),0))</f>
        <v/>
      </c>
      <c r="M95" s="12" t="str">
        <f>IF($H95="","",IFERROR(VLOOKUP($H$98&amp;$H95,[2]非表示!$A$1:$H$500,7,FALSE),0))</f>
        <v/>
      </c>
      <c r="N95" s="61"/>
      <c r="O95" s="65"/>
      <c r="P95" s="66"/>
      <c r="Q95" s="11" t="str">
        <f>IF($O95="","",IFERROR(VLOOKUP($O$98&amp;$O95,[2]非表示!$A$1:$H$500,4,FALSE),0))</f>
        <v/>
      </c>
      <c r="R95" s="11" t="str">
        <f>IF($O95="","",IFERROR(VLOOKUP($O$98&amp;$O95,[2]非表示!$A$1:$H$500,5,FALSE),0))</f>
        <v/>
      </c>
      <c r="S95" s="11" t="str">
        <f>IF($O95="","",IFERROR(VLOOKUP($O$98&amp;$O95,[2]非表示!$A$1:$H$500,6,FALSE),0))</f>
        <v/>
      </c>
      <c r="T95" s="12" t="str">
        <f>IF($O95="","",IFERROR(VLOOKUP($O$98&amp;$O95,[2]非表示!$A$1:$H$500,7,FALSE),0))</f>
        <v/>
      </c>
    </row>
    <row r="96" spans="1:20" ht="13.5" x14ac:dyDescent="0.15">
      <c r="A96" s="65"/>
      <c r="B96" s="66"/>
      <c r="C96" s="11" t="str">
        <f>IF($A96="","",IFERROR(VLOOKUP($A$98&amp;$A96,[2]非表示!$A$1:$H$500,4,FALSE),0))</f>
        <v/>
      </c>
      <c r="D96" s="11" t="str">
        <f>IF($A96="","",IFERROR(VLOOKUP($A$98&amp;$A96,[2]非表示!$A$1:$H$500,5,FALSE),0))</f>
        <v/>
      </c>
      <c r="E96" s="11" t="str">
        <f>IF($A96="","",IFERROR(VLOOKUP($A$98&amp;$A96,[2]非表示!$A$1:$H$500,6,FALSE),0))</f>
        <v/>
      </c>
      <c r="F96" s="12" t="str">
        <f>IF($A96="","",IFERROR(VLOOKUP($A$98&amp;$A96,[2]非表示!$A$1:$H$500,7,FALSE),0))</f>
        <v/>
      </c>
      <c r="G96" s="61"/>
      <c r="H96" s="65"/>
      <c r="I96" s="66"/>
      <c r="J96" s="11" t="str">
        <f>IF($H96="","",IFERROR(VLOOKUP($H$98&amp;$H96,[2]非表示!$A$1:$H$500,4,FALSE),0))</f>
        <v/>
      </c>
      <c r="K96" s="11" t="str">
        <f>IF($H96="","",IFERROR(VLOOKUP($H$98&amp;$H96,[2]非表示!$A$1:$H$500,5,FALSE),0))</f>
        <v/>
      </c>
      <c r="L96" s="11" t="str">
        <f>IF($H96="","",IFERROR(VLOOKUP($H$98&amp;$H96,[2]非表示!$A$1:$H$500,6,FALSE),0))</f>
        <v/>
      </c>
      <c r="M96" s="12" t="str">
        <f>IF($H96="","",IFERROR(VLOOKUP($H$98&amp;$H96,[2]非表示!$A$1:$H$500,7,FALSE),0))</f>
        <v/>
      </c>
      <c r="N96" s="61"/>
      <c r="O96" s="65"/>
      <c r="P96" s="66"/>
      <c r="Q96" s="11" t="str">
        <f>IF($O96="","",IFERROR(VLOOKUP($O$98&amp;$O96,[2]非表示!$A$1:$H$500,4,FALSE),0))</f>
        <v/>
      </c>
      <c r="R96" s="11" t="str">
        <f>IF($O96="","",IFERROR(VLOOKUP($O$98&amp;$O96,[2]非表示!$A$1:$H$500,5,FALSE),0))</f>
        <v/>
      </c>
      <c r="S96" s="11" t="str">
        <f>IF($O96="","",IFERROR(VLOOKUP($O$98&amp;$O96,[2]非表示!$A$1:$H$500,6,FALSE),0))</f>
        <v/>
      </c>
      <c r="T96" s="12" t="str">
        <f>IF($O96="","",IFERROR(VLOOKUP($O$98&amp;$O96,[2]非表示!$A$1:$H$500,7,FALSE),0))</f>
        <v/>
      </c>
    </row>
    <row r="97" spans="1:20" ht="13.5" x14ac:dyDescent="0.15">
      <c r="A97" s="67"/>
      <c r="B97" s="68"/>
      <c r="C97" s="11" t="str">
        <f>IF($A97="","",IFERROR(VLOOKUP($A$98&amp;$A97,[2]非表示!$A$1:$H$500,4,FALSE),0))</f>
        <v/>
      </c>
      <c r="D97" s="11" t="str">
        <f>IF($A97="","",IFERROR(VLOOKUP($A$98&amp;$A97,[2]非表示!$A$1:$H$500,5,FALSE),0))</f>
        <v/>
      </c>
      <c r="E97" s="11" t="str">
        <f>IF($A97="","",IFERROR(VLOOKUP($A$98&amp;$A97,[2]非表示!$A$1:$H$500,6,FALSE),0))</f>
        <v/>
      </c>
      <c r="F97" s="12" t="str">
        <f>IF($A97="","",IFERROR(VLOOKUP($A$98&amp;$A97,[2]非表示!$A$1:$H$500,7,FALSE),0))</f>
        <v/>
      </c>
      <c r="G97" s="61"/>
      <c r="H97" s="67"/>
      <c r="I97" s="68"/>
      <c r="J97" s="11" t="str">
        <f>IF($H97="","",IFERROR(VLOOKUP($H$98&amp;$H97,[2]非表示!$A$1:$H$500,4,FALSE),0))</f>
        <v/>
      </c>
      <c r="K97" s="11" t="str">
        <f>IF($H97="","",IFERROR(VLOOKUP($H$98&amp;$H97,[2]非表示!$A$1:$H$500,5,FALSE),0))</f>
        <v/>
      </c>
      <c r="L97" s="11" t="str">
        <f>IF($H97="","",IFERROR(VLOOKUP($H$98&amp;$H97,[2]非表示!$A$1:$H$500,6,FALSE),0))</f>
        <v/>
      </c>
      <c r="M97" s="12" t="str">
        <f>IF($H97="","",IFERROR(VLOOKUP($H$98&amp;$H97,[2]非表示!$A$1:$H$500,7,FALSE),0))</f>
        <v/>
      </c>
      <c r="N97" s="61"/>
      <c r="O97" s="67"/>
      <c r="P97" s="68"/>
      <c r="Q97" s="11" t="str">
        <f>IF($O97="","",IFERROR(VLOOKUP($O$98&amp;$O97,[2]非表示!$A$1:$H$500,4,FALSE),0))</f>
        <v/>
      </c>
      <c r="R97" s="11" t="str">
        <f>IF($O97="","",IFERROR(VLOOKUP($O$98&amp;$O97,[2]非表示!$A$1:$H$500,5,FALSE),0))</f>
        <v/>
      </c>
      <c r="S97" s="11" t="str">
        <f>IF($O97="","",IFERROR(VLOOKUP($O$98&amp;$O97,[2]非表示!$A$1:$H$500,6,FALSE),0))</f>
        <v/>
      </c>
      <c r="T97" s="12" t="str">
        <f>IF($O97="","",IFERROR(VLOOKUP($O$98&amp;$O97,[2]非表示!$A$1:$H$500,7,FALSE),0))</f>
        <v/>
      </c>
    </row>
    <row r="98" spans="1:20" ht="13.5" customHeight="1" x14ac:dyDescent="0.15">
      <c r="A98" s="74">
        <v>1</v>
      </c>
      <c r="B98" s="75" t="s">
        <v>226</v>
      </c>
      <c r="C98" s="19">
        <f>SUM(C52:C97)</f>
        <v>13934</v>
      </c>
      <c r="D98" s="19">
        <f>SUM(D52:D97)</f>
        <v>29977</v>
      </c>
      <c r="E98" s="19">
        <f>SUM(E52:E97)</f>
        <v>15635</v>
      </c>
      <c r="F98" s="20">
        <f>SUM(F52:F97)</f>
        <v>14342</v>
      </c>
      <c r="G98" s="61"/>
      <c r="H98" s="74">
        <v>2</v>
      </c>
      <c r="I98" s="75" t="s">
        <v>227</v>
      </c>
      <c r="J98" s="19">
        <f>SUM(J52:J97)</f>
        <v>24540</v>
      </c>
      <c r="K98" s="19">
        <f>SUM(K52:K97)</f>
        <v>52768</v>
      </c>
      <c r="L98" s="19">
        <f>SUM(L52:L97)</f>
        <v>27077</v>
      </c>
      <c r="M98" s="20">
        <f>SUM(M52:M97)</f>
        <v>25691</v>
      </c>
      <c r="N98" s="61"/>
      <c r="O98" s="74">
        <v>4</v>
      </c>
      <c r="P98" s="75" t="s">
        <v>228</v>
      </c>
      <c r="Q98" s="19">
        <f>SUM(Q52:Q97)</f>
        <v>6154</v>
      </c>
      <c r="R98" s="19">
        <f>SUM(R52:R97)</f>
        <v>14978</v>
      </c>
      <c r="S98" s="19">
        <f>SUM(S52:S97)</f>
        <v>7527</v>
      </c>
      <c r="T98" s="20">
        <f>SUM(T52:T97)</f>
        <v>7451</v>
      </c>
    </row>
    <row r="99" spans="1:20" ht="14.25" x14ac:dyDescent="0.15">
      <c r="A99" s="76" t="str">
        <f>"平成"&amp;LEFT([2]シート名指定!$B$5,4)-1988 &amp;"年"&amp;IF(LEN([2]シート名指定!$B$5)&lt;7,RIGHT([2]シート名指定!$B$5,1),RIGHT([2]シート名指定!$B$5,2))&amp;"月1日現在　世帯数及び人口"</f>
        <v>平成27年7月1日現在　世帯数及び人口</v>
      </c>
      <c r="B99" s="76"/>
      <c r="C99" s="76"/>
      <c r="D99" s="76"/>
      <c r="E99" s="76"/>
      <c r="F99" s="76"/>
      <c r="G99" s="61"/>
      <c r="H99" s="77"/>
      <c r="I99" s="61"/>
      <c r="J99" s="61"/>
      <c r="K99" s="61"/>
      <c r="L99" s="61"/>
      <c r="M99" s="61"/>
      <c r="N99" s="61"/>
      <c r="O99" s="77"/>
      <c r="P99" s="61"/>
      <c r="Q99" s="61"/>
      <c r="R99" s="61"/>
      <c r="S99" s="61"/>
      <c r="T99" s="61"/>
    </row>
    <row r="100" spans="1:20" ht="13.5" x14ac:dyDescent="0.15">
      <c r="A100" s="58" t="s">
        <v>229</v>
      </c>
      <c r="B100" s="59" t="s">
        <v>2</v>
      </c>
      <c r="C100" s="59" t="s">
        <v>3</v>
      </c>
      <c r="D100" s="59" t="s">
        <v>4</v>
      </c>
      <c r="E100" s="59" t="s">
        <v>5</v>
      </c>
      <c r="F100" s="60" t="s">
        <v>6</v>
      </c>
      <c r="G100" s="61"/>
      <c r="H100" s="58" t="s">
        <v>229</v>
      </c>
      <c r="I100" s="59" t="s">
        <v>2</v>
      </c>
      <c r="J100" s="59" t="s">
        <v>3</v>
      </c>
      <c r="K100" s="59" t="s">
        <v>4</v>
      </c>
      <c r="L100" s="59" t="s">
        <v>5</v>
      </c>
      <c r="M100" s="60" t="s">
        <v>6</v>
      </c>
      <c r="N100" s="61"/>
      <c r="O100" s="58" t="s">
        <v>229</v>
      </c>
      <c r="P100" s="59" t="s">
        <v>2</v>
      </c>
      <c r="Q100" s="59" t="s">
        <v>3</v>
      </c>
      <c r="R100" s="59" t="s">
        <v>4</v>
      </c>
      <c r="S100" s="59" t="s">
        <v>5</v>
      </c>
      <c r="T100" s="60" t="s">
        <v>6</v>
      </c>
    </row>
    <row r="101" spans="1:20" ht="13.5" x14ac:dyDescent="0.15">
      <c r="A101" s="65">
        <v>10900</v>
      </c>
      <c r="B101" s="66" t="s">
        <v>230</v>
      </c>
      <c r="C101" s="11">
        <f>IF($A101="","",IFERROR(VLOOKUP($A$147&amp;$A101,[2]非表示!$A$1:$H$500,4,FALSE),0))</f>
        <v>67</v>
      </c>
      <c r="D101" s="11">
        <f>IF($A101="","",IFERROR(VLOOKUP($A$147&amp;$A101,[2]非表示!$A$1:$H$500,5,FALSE),0))</f>
        <v>166</v>
      </c>
      <c r="E101" s="11">
        <f>IF($A101="","",IFERROR(VLOOKUP($A$147&amp;$A101,[2]非表示!$A$1:$H$500,6,FALSE),0))</f>
        <v>77</v>
      </c>
      <c r="F101" s="12">
        <f>IF($A101="","",IFERROR(VLOOKUP($A$147&amp;$A101,[2]非表示!$A$1:$H$500,7,FALSE),0))</f>
        <v>89</v>
      </c>
      <c r="G101" s="61"/>
      <c r="H101" s="65">
        <v>4001</v>
      </c>
      <c r="I101" s="66" t="s">
        <v>231</v>
      </c>
      <c r="J101" s="11">
        <f>IF($H101="","",IFERROR(VLOOKUP($H$147&amp;$H101,[2]非表示!$A$1:$H$500,4,FALSE),0))</f>
        <v>407</v>
      </c>
      <c r="K101" s="11">
        <f>IF($H101="","",IFERROR(VLOOKUP($H$147&amp;$H101,[2]非表示!$A$1:$H$500,5,FALSE),0))</f>
        <v>1150</v>
      </c>
      <c r="L101" s="11">
        <f>IF($H101="","",IFERROR(VLOOKUP($H$147&amp;$H101,[2]非表示!$A$1:$H$500,6,FALSE),0))</f>
        <v>579</v>
      </c>
      <c r="M101" s="12">
        <f>IF($H101="","",IFERROR(VLOOKUP($H$147&amp;$H101,[2]非表示!$A$1:$H$500,7,FALSE),0))</f>
        <v>571</v>
      </c>
      <c r="N101" s="61"/>
      <c r="O101" s="65">
        <v>13400</v>
      </c>
      <c r="P101" s="66" t="s">
        <v>232</v>
      </c>
      <c r="Q101" s="11">
        <f>IF($O101="","",IFERROR(VLOOKUP($O$147&amp;$O101,[2]非表示!$A$1:$H$500,4,FALSE),0))</f>
        <v>21</v>
      </c>
      <c r="R101" s="11">
        <f>IF($O101="","",IFERROR(VLOOKUP($O$147&amp;$O101,[2]非表示!$A$1:$H$500,5,FALSE),0))</f>
        <v>42</v>
      </c>
      <c r="S101" s="11">
        <f>IF($O101="","",IFERROR(VLOOKUP($O$147&amp;$O101,[2]非表示!$A$1:$H$500,6,FALSE),0))</f>
        <v>23</v>
      </c>
      <c r="T101" s="12">
        <f>IF($O101="","",IFERROR(VLOOKUP($O$147&amp;$O101,[2]非表示!$A$1:$H$500,7,FALSE),0))</f>
        <v>19</v>
      </c>
    </row>
    <row r="102" spans="1:20" ht="13.5" x14ac:dyDescent="0.15">
      <c r="A102" s="65">
        <v>11000</v>
      </c>
      <c r="B102" s="66" t="s">
        <v>233</v>
      </c>
      <c r="C102" s="11">
        <f>IF($A102="","",IFERROR(VLOOKUP($A$147&amp;$A102,[2]非表示!$A$1:$H$500,4,FALSE),0))</f>
        <v>987</v>
      </c>
      <c r="D102" s="11">
        <f>IF($A102="","",IFERROR(VLOOKUP($A$147&amp;$A102,[2]非表示!$A$1:$H$500,5,FALSE),0))</f>
        <v>2206</v>
      </c>
      <c r="E102" s="11">
        <f>IF($A102="","",IFERROR(VLOOKUP($A$147&amp;$A102,[2]非表示!$A$1:$H$500,6,FALSE),0))</f>
        <v>1136</v>
      </c>
      <c r="F102" s="12">
        <f>IF($A102="","",IFERROR(VLOOKUP($A$147&amp;$A102,[2]非表示!$A$1:$H$500,7,FALSE),0))</f>
        <v>1070</v>
      </c>
      <c r="G102" s="61"/>
      <c r="H102" s="65">
        <v>4002</v>
      </c>
      <c r="I102" s="66" t="s">
        <v>234</v>
      </c>
      <c r="J102" s="11">
        <f>IF($H102="","",IFERROR(VLOOKUP($H$147&amp;$H102,[2]非表示!$A$1:$H$500,4,FALSE),0))</f>
        <v>631</v>
      </c>
      <c r="K102" s="11">
        <f>IF($H102="","",IFERROR(VLOOKUP($H$147&amp;$H102,[2]非表示!$A$1:$H$500,5,FALSE),0))</f>
        <v>1194</v>
      </c>
      <c r="L102" s="11">
        <f>IF($H102="","",IFERROR(VLOOKUP($H$147&amp;$H102,[2]非表示!$A$1:$H$500,6,FALSE),0))</f>
        <v>589</v>
      </c>
      <c r="M102" s="12">
        <f>IF($H102="","",IFERROR(VLOOKUP($H$147&amp;$H102,[2]非表示!$A$1:$H$500,7,FALSE),0))</f>
        <v>605</v>
      </c>
      <c r="N102" s="61"/>
      <c r="O102" s="65">
        <v>13500</v>
      </c>
      <c r="P102" s="66" t="s">
        <v>235</v>
      </c>
      <c r="Q102" s="11">
        <f>IF($O102="","",IFERROR(VLOOKUP($O$147&amp;$O102,[2]非表示!$A$1:$H$500,4,FALSE),0))</f>
        <v>1173</v>
      </c>
      <c r="R102" s="11">
        <f>IF($O102="","",IFERROR(VLOOKUP($O$147&amp;$O102,[2]非表示!$A$1:$H$500,5,FALSE),0))</f>
        <v>2746</v>
      </c>
      <c r="S102" s="11">
        <f>IF($O102="","",IFERROR(VLOOKUP($O$147&amp;$O102,[2]非表示!$A$1:$H$500,6,FALSE),0))</f>
        <v>1431</v>
      </c>
      <c r="T102" s="12">
        <f>IF($O102="","",IFERROR(VLOOKUP($O$147&amp;$O102,[2]非表示!$A$1:$H$500,7,FALSE),0))</f>
        <v>1315</v>
      </c>
    </row>
    <row r="103" spans="1:20" ht="13.5" x14ac:dyDescent="0.15">
      <c r="A103" s="65">
        <v>11051</v>
      </c>
      <c r="B103" s="66" t="s">
        <v>236</v>
      </c>
      <c r="C103" s="11">
        <f>IF($A103="","",IFERROR(VLOOKUP($A$147&amp;$A103,[2]非表示!$A$1:$H$500,4,FALSE),0))</f>
        <v>198</v>
      </c>
      <c r="D103" s="11">
        <f>IF($A103="","",IFERROR(VLOOKUP($A$147&amp;$A103,[2]非表示!$A$1:$H$500,5,FALSE),0))</f>
        <v>524</v>
      </c>
      <c r="E103" s="11">
        <f>IF($A103="","",IFERROR(VLOOKUP($A$147&amp;$A103,[2]非表示!$A$1:$H$500,6,FALSE),0))</f>
        <v>260</v>
      </c>
      <c r="F103" s="12">
        <f>IF($A103="","",IFERROR(VLOOKUP($A$147&amp;$A103,[2]非表示!$A$1:$H$500,7,FALSE),0))</f>
        <v>264</v>
      </c>
      <c r="G103" s="61"/>
      <c r="H103" s="65">
        <v>4003</v>
      </c>
      <c r="I103" s="66" t="s">
        <v>237</v>
      </c>
      <c r="J103" s="11">
        <f>IF($H103="","",IFERROR(VLOOKUP($H$147&amp;$H103,[2]非表示!$A$1:$H$500,4,FALSE),0))</f>
        <v>1018</v>
      </c>
      <c r="K103" s="11">
        <f>IF($H103="","",IFERROR(VLOOKUP($H$147&amp;$H103,[2]非表示!$A$1:$H$500,5,FALSE),0))</f>
        <v>2517</v>
      </c>
      <c r="L103" s="11">
        <f>IF($H103="","",IFERROR(VLOOKUP($H$147&amp;$H103,[2]非表示!$A$1:$H$500,6,FALSE),0))</f>
        <v>1342</v>
      </c>
      <c r="M103" s="12">
        <f>IF($H103="","",IFERROR(VLOOKUP($H$147&amp;$H103,[2]非表示!$A$1:$H$500,7,FALSE),0))</f>
        <v>1175</v>
      </c>
      <c r="N103" s="61"/>
      <c r="O103" s="65">
        <v>13600</v>
      </c>
      <c r="P103" s="66" t="s">
        <v>238</v>
      </c>
      <c r="Q103" s="11">
        <f>IF($O103="","",IFERROR(VLOOKUP($O$147&amp;$O103,[2]非表示!$A$1:$H$500,4,FALSE),0))</f>
        <v>785</v>
      </c>
      <c r="R103" s="11">
        <f>IF($O103="","",IFERROR(VLOOKUP($O$147&amp;$O103,[2]非表示!$A$1:$H$500,5,FALSE),0))</f>
        <v>1870</v>
      </c>
      <c r="S103" s="11">
        <f>IF($O103="","",IFERROR(VLOOKUP($O$147&amp;$O103,[2]非表示!$A$1:$H$500,6,FALSE),0))</f>
        <v>943</v>
      </c>
      <c r="T103" s="12">
        <f>IF($O103="","",IFERROR(VLOOKUP($O$147&amp;$O103,[2]非表示!$A$1:$H$500,7,FALSE),0))</f>
        <v>927</v>
      </c>
    </row>
    <row r="104" spans="1:20" ht="13.5" x14ac:dyDescent="0.15">
      <c r="A104" s="65">
        <v>11052</v>
      </c>
      <c r="B104" s="66" t="s">
        <v>239</v>
      </c>
      <c r="C104" s="11">
        <f>IF($A104="","",IFERROR(VLOOKUP($A$147&amp;$A104,[2]非表示!$A$1:$H$500,4,FALSE),0))</f>
        <v>114</v>
      </c>
      <c r="D104" s="11">
        <f>IF($A104="","",IFERROR(VLOOKUP($A$147&amp;$A104,[2]非表示!$A$1:$H$500,5,FALSE),0))</f>
        <v>283</v>
      </c>
      <c r="E104" s="11">
        <f>IF($A104="","",IFERROR(VLOOKUP($A$147&amp;$A104,[2]非表示!$A$1:$H$500,6,FALSE),0))</f>
        <v>149</v>
      </c>
      <c r="F104" s="12">
        <f>IF($A104="","",IFERROR(VLOOKUP($A$147&amp;$A104,[2]非表示!$A$1:$H$500,7,FALSE),0))</f>
        <v>134</v>
      </c>
      <c r="G104" s="61"/>
      <c r="H104" s="65">
        <v>4004</v>
      </c>
      <c r="I104" s="66" t="s">
        <v>240</v>
      </c>
      <c r="J104" s="11">
        <f>IF($H104="","",IFERROR(VLOOKUP($H$147&amp;$H104,[2]非表示!$A$1:$H$500,4,FALSE),0))</f>
        <v>891</v>
      </c>
      <c r="K104" s="11">
        <f>IF($H104="","",IFERROR(VLOOKUP($H$147&amp;$H104,[2]非表示!$A$1:$H$500,5,FALSE),0))</f>
        <v>2183</v>
      </c>
      <c r="L104" s="11">
        <f>IF($H104="","",IFERROR(VLOOKUP($H$147&amp;$H104,[2]非表示!$A$1:$H$500,6,FALSE),0))</f>
        <v>1184</v>
      </c>
      <c r="M104" s="12">
        <f>IF($H104="","",IFERROR(VLOOKUP($H$147&amp;$H104,[2]非表示!$A$1:$H$500,7,FALSE),0))</f>
        <v>999</v>
      </c>
      <c r="N104" s="61"/>
      <c r="O104" s="65">
        <v>13700</v>
      </c>
      <c r="P104" s="66" t="s">
        <v>241</v>
      </c>
      <c r="Q104" s="11">
        <f>IF($O104="","",IFERROR(VLOOKUP($O$147&amp;$O104,[2]非表示!$A$1:$H$500,4,FALSE),0))</f>
        <v>1341</v>
      </c>
      <c r="R104" s="11">
        <f>IF($O104="","",IFERROR(VLOOKUP($O$147&amp;$O104,[2]非表示!$A$1:$H$500,5,FALSE),0))</f>
        <v>3079</v>
      </c>
      <c r="S104" s="11">
        <f>IF($O104="","",IFERROR(VLOOKUP($O$147&amp;$O104,[2]非表示!$A$1:$H$500,6,FALSE),0))</f>
        <v>1540</v>
      </c>
      <c r="T104" s="12">
        <f>IF($O104="","",IFERROR(VLOOKUP($O$147&amp;$O104,[2]非表示!$A$1:$H$500,7,FALSE),0))</f>
        <v>1539</v>
      </c>
    </row>
    <row r="105" spans="1:20" ht="13.5" x14ac:dyDescent="0.15">
      <c r="A105" s="65">
        <v>11053</v>
      </c>
      <c r="B105" s="66" t="s">
        <v>242</v>
      </c>
      <c r="C105" s="11">
        <f>IF($A105="","",IFERROR(VLOOKUP($A$147&amp;$A105,[2]非表示!$A$1:$H$500,4,FALSE),0))</f>
        <v>241</v>
      </c>
      <c r="D105" s="11">
        <f>IF($A105="","",IFERROR(VLOOKUP($A$147&amp;$A105,[2]非表示!$A$1:$H$500,5,FALSE),0))</f>
        <v>680</v>
      </c>
      <c r="E105" s="11">
        <f>IF($A105="","",IFERROR(VLOOKUP($A$147&amp;$A105,[2]非表示!$A$1:$H$500,6,FALSE),0))</f>
        <v>352</v>
      </c>
      <c r="F105" s="12">
        <f>IF($A105="","",IFERROR(VLOOKUP($A$147&amp;$A105,[2]非表示!$A$1:$H$500,7,FALSE),0))</f>
        <v>328</v>
      </c>
      <c r="G105" s="61"/>
      <c r="H105" s="65">
        <v>4005</v>
      </c>
      <c r="I105" s="66" t="s">
        <v>243</v>
      </c>
      <c r="J105" s="11">
        <f>IF($H105="","",IFERROR(VLOOKUP($H$147&amp;$H105,[2]非表示!$A$1:$H$500,4,FALSE),0))</f>
        <v>277</v>
      </c>
      <c r="K105" s="11">
        <f>IF($H105="","",IFERROR(VLOOKUP($H$147&amp;$H105,[2]非表示!$A$1:$H$500,5,FALSE),0))</f>
        <v>565</v>
      </c>
      <c r="L105" s="11">
        <f>IF($H105="","",IFERROR(VLOOKUP($H$147&amp;$H105,[2]非表示!$A$1:$H$500,6,FALSE),0))</f>
        <v>305</v>
      </c>
      <c r="M105" s="12">
        <f>IF($H105="","",IFERROR(VLOOKUP($H$147&amp;$H105,[2]非表示!$A$1:$H$500,7,FALSE),0))</f>
        <v>260</v>
      </c>
      <c r="N105" s="61"/>
      <c r="O105" s="65">
        <v>13800</v>
      </c>
      <c r="P105" s="66" t="s">
        <v>244</v>
      </c>
      <c r="Q105" s="11">
        <f>IF($O105="","",IFERROR(VLOOKUP($O$147&amp;$O105,[2]非表示!$A$1:$H$500,4,FALSE),0))</f>
        <v>64</v>
      </c>
      <c r="R105" s="11">
        <f>IF($O105="","",IFERROR(VLOOKUP($O$147&amp;$O105,[2]非表示!$A$1:$H$500,5,FALSE),0))</f>
        <v>146</v>
      </c>
      <c r="S105" s="11">
        <f>IF($O105="","",IFERROR(VLOOKUP($O$147&amp;$O105,[2]非表示!$A$1:$H$500,6,FALSE),0))</f>
        <v>77</v>
      </c>
      <c r="T105" s="12">
        <f>IF($O105="","",IFERROR(VLOOKUP($O$147&amp;$O105,[2]非表示!$A$1:$H$500,7,FALSE),0))</f>
        <v>69</v>
      </c>
    </row>
    <row r="106" spans="1:20" ht="13.5" x14ac:dyDescent="0.15">
      <c r="A106" s="65">
        <v>11100</v>
      </c>
      <c r="B106" s="66" t="s">
        <v>245</v>
      </c>
      <c r="C106" s="11">
        <f>IF($A106="","",IFERROR(VLOOKUP($A$147&amp;$A106,[2]非表示!$A$1:$H$500,4,FALSE),0))</f>
        <v>157</v>
      </c>
      <c r="D106" s="11">
        <f>IF($A106="","",IFERROR(VLOOKUP($A$147&amp;$A106,[2]非表示!$A$1:$H$500,5,FALSE),0))</f>
        <v>400</v>
      </c>
      <c r="E106" s="11">
        <f>IF($A106="","",IFERROR(VLOOKUP($A$147&amp;$A106,[2]非表示!$A$1:$H$500,6,FALSE),0))</f>
        <v>187</v>
      </c>
      <c r="F106" s="12">
        <f>IF($A106="","",IFERROR(VLOOKUP($A$147&amp;$A106,[2]非表示!$A$1:$H$500,7,FALSE),0))</f>
        <v>213</v>
      </c>
      <c r="G106" s="61"/>
      <c r="H106" s="65">
        <v>4101</v>
      </c>
      <c r="I106" s="66" t="s">
        <v>246</v>
      </c>
      <c r="J106" s="11">
        <f>IF($H106="","",IFERROR(VLOOKUP($H$147&amp;$H106,[2]非表示!$A$1:$H$500,4,FALSE),0))</f>
        <v>364</v>
      </c>
      <c r="K106" s="11">
        <f>IF($H106="","",IFERROR(VLOOKUP($H$147&amp;$H106,[2]非表示!$A$1:$H$500,5,FALSE),0))</f>
        <v>969</v>
      </c>
      <c r="L106" s="11">
        <f>IF($H106="","",IFERROR(VLOOKUP($H$147&amp;$H106,[2]非表示!$A$1:$H$500,6,FALSE),0))</f>
        <v>474</v>
      </c>
      <c r="M106" s="12">
        <f>IF($H106="","",IFERROR(VLOOKUP($H$147&amp;$H106,[2]非表示!$A$1:$H$500,7,FALSE),0))</f>
        <v>495</v>
      </c>
      <c r="N106" s="61"/>
      <c r="O106" s="65">
        <v>13900</v>
      </c>
      <c r="P106" s="66" t="s">
        <v>247</v>
      </c>
      <c r="Q106" s="11">
        <f>IF($O106="","",IFERROR(VLOOKUP($O$147&amp;$O106,[2]非表示!$A$1:$H$500,4,FALSE),0))</f>
        <v>430</v>
      </c>
      <c r="R106" s="11">
        <f>IF($O106="","",IFERROR(VLOOKUP($O$147&amp;$O106,[2]非表示!$A$1:$H$500,5,FALSE),0))</f>
        <v>1014</v>
      </c>
      <c r="S106" s="11">
        <f>IF($O106="","",IFERROR(VLOOKUP($O$147&amp;$O106,[2]非表示!$A$1:$H$500,6,FALSE),0))</f>
        <v>506</v>
      </c>
      <c r="T106" s="12">
        <f>IF($O106="","",IFERROR(VLOOKUP($O$147&amp;$O106,[2]非表示!$A$1:$H$500,7,FALSE),0))</f>
        <v>508</v>
      </c>
    </row>
    <row r="107" spans="1:20" ht="13.5" x14ac:dyDescent="0.15">
      <c r="A107" s="65">
        <v>11200</v>
      </c>
      <c r="B107" s="66" t="s">
        <v>248</v>
      </c>
      <c r="C107" s="11">
        <f>IF($A107="","",IFERROR(VLOOKUP($A$147&amp;$A107,[2]非表示!$A$1:$H$500,4,FALSE),0))</f>
        <v>125</v>
      </c>
      <c r="D107" s="11">
        <f>IF($A107="","",IFERROR(VLOOKUP($A$147&amp;$A107,[2]非表示!$A$1:$H$500,5,FALSE),0))</f>
        <v>290</v>
      </c>
      <c r="E107" s="11">
        <f>IF($A107="","",IFERROR(VLOOKUP($A$147&amp;$A107,[2]非表示!$A$1:$H$500,6,FALSE),0))</f>
        <v>148</v>
      </c>
      <c r="F107" s="12">
        <f>IF($A107="","",IFERROR(VLOOKUP($A$147&amp;$A107,[2]非表示!$A$1:$H$500,7,FALSE),0))</f>
        <v>142</v>
      </c>
      <c r="G107" s="61"/>
      <c r="H107" s="65">
        <v>4102</v>
      </c>
      <c r="I107" s="66" t="s">
        <v>249</v>
      </c>
      <c r="J107" s="11">
        <f>IF($H107="","",IFERROR(VLOOKUP($H$147&amp;$H107,[2]非表示!$A$1:$H$500,4,FALSE),0))</f>
        <v>388</v>
      </c>
      <c r="K107" s="11">
        <f>IF($H107="","",IFERROR(VLOOKUP($H$147&amp;$H107,[2]非表示!$A$1:$H$500,5,FALSE),0))</f>
        <v>1159</v>
      </c>
      <c r="L107" s="11">
        <f>IF($H107="","",IFERROR(VLOOKUP($H$147&amp;$H107,[2]非表示!$A$1:$H$500,6,FALSE),0))</f>
        <v>575</v>
      </c>
      <c r="M107" s="12">
        <f>IF($H107="","",IFERROR(VLOOKUP($H$147&amp;$H107,[2]非表示!$A$1:$H$500,7,FALSE),0))</f>
        <v>584</v>
      </c>
      <c r="N107" s="61"/>
      <c r="O107" s="65">
        <v>14000</v>
      </c>
      <c r="P107" s="66" t="s">
        <v>250</v>
      </c>
      <c r="Q107" s="11">
        <f>IF($O107="","",IFERROR(VLOOKUP($O$147&amp;$O107,[2]非表示!$A$1:$H$500,4,FALSE),0))</f>
        <v>104</v>
      </c>
      <c r="R107" s="11">
        <f>IF($O107="","",IFERROR(VLOOKUP($O$147&amp;$O107,[2]非表示!$A$1:$H$500,5,FALSE),0))</f>
        <v>251</v>
      </c>
      <c r="S107" s="11">
        <f>IF($O107="","",IFERROR(VLOOKUP($O$147&amp;$O107,[2]非表示!$A$1:$H$500,6,FALSE),0))</f>
        <v>126</v>
      </c>
      <c r="T107" s="12">
        <f>IF($O107="","",IFERROR(VLOOKUP($O$147&amp;$O107,[2]非表示!$A$1:$H$500,7,FALSE),0))</f>
        <v>125</v>
      </c>
    </row>
    <row r="108" spans="1:20" ht="13.5" x14ac:dyDescent="0.15">
      <c r="A108" s="65">
        <v>11300</v>
      </c>
      <c r="B108" s="66" t="s">
        <v>251</v>
      </c>
      <c r="C108" s="11">
        <f>IF($A108="","",IFERROR(VLOOKUP($A$147&amp;$A108,[2]非表示!$A$1:$H$500,4,FALSE),0))</f>
        <v>87</v>
      </c>
      <c r="D108" s="11">
        <f>IF($A108="","",IFERROR(VLOOKUP($A$147&amp;$A108,[2]非表示!$A$1:$H$500,5,FALSE),0))</f>
        <v>212</v>
      </c>
      <c r="E108" s="11">
        <f>IF($A108="","",IFERROR(VLOOKUP($A$147&amp;$A108,[2]非表示!$A$1:$H$500,6,FALSE),0))</f>
        <v>109</v>
      </c>
      <c r="F108" s="12">
        <f>IF($A108="","",IFERROR(VLOOKUP($A$147&amp;$A108,[2]非表示!$A$1:$H$500,7,FALSE),0))</f>
        <v>103</v>
      </c>
      <c r="G108" s="61"/>
      <c r="H108" s="65">
        <v>4103</v>
      </c>
      <c r="I108" s="66" t="s">
        <v>252</v>
      </c>
      <c r="J108" s="11">
        <f>IF($H108="","",IFERROR(VLOOKUP($H$147&amp;$H108,[2]非表示!$A$1:$H$500,4,FALSE),0))</f>
        <v>661</v>
      </c>
      <c r="K108" s="11">
        <f>IF($H108="","",IFERROR(VLOOKUP($H$147&amp;$H108,[2]非表示!$A$1:$H$500,5,FALSE),0))</f>
        <v>1214</v>
      </c>
      <c r="L108" s="11">
        <f>IF($H108="","",IFERROR(VLOOKUP($H$147&amp;$H108,[2]非表示!$A$1:$H$500,6,FALSE),0))</f>
        <v>753</v>
      </c>
      <c r="M108" s="12">
        <f>IF($H108="","",IFERROR(VLOOKUP($H$147&amp;$H108,[2]非表示!$A$1:$H$500,7,FALSE),0))</f>
        <v>461</v>
      </c>
      <c r="N108" s="61"/>
      <c r="O108" s="65">
        <v>14100</v>
      </c>
      <c r="P108" s="66" t="s">
        <v>253</v>
      </c>
      <c r="Q108" s="11">
        <f>IF($O108="","",IFERROR(VLOOKUP($O$147&amp;$O108,[2]非表示!$A$1:$H$500,4,FALSE),0))</f>
        <v>227</v>
      </c>
      <c r="R108" s="11">
        <f>IF($O108="","",IFERROR(VLOOKUP($O$147&amp;$O108,[2]非表示!$A$1:$H$500,5,FALSE),0))</f>
        <v>562</v>
      </c>
      <c r="S108" s="11">
        <f>IF($O108="","",IFERROR(VLOOKUP($O$147&amp;$O108,[2]非表示!$A$1:$H$500,6,FALSE),0))</f>
        <v>293</v>
      </c>
      <c r="T108" s="12">
        <f>IF($O108="","",IFERROR(VLOOKUP($O$147&amp;$O108,[2]非表示!$A$1:$H$500,7,FALSE),0))</f>
        <v>269</v>
      </c>
    </row>
    <row r="109" spans="1:20" ht="13.5" x14ac:dyDescent="0.15">
      <c r="A109" s="65">
        <v>11400</v>
      </c>
      <c r="B109" s="66" t="s">
        <v>254</v>
      </c>
      <c r="C109" s="11">
        <f>IF($A109="","",IFERROR(VLOOKUP($A$147&amp;$A109,[2]非表示!$A$1:$H$500,4,FALSE),0))</f>
        <v>57</v>
      </c>
      <c r="D109" s="11">
        <f>IF($A109="","",IFERROR(VLOOKUP($A$147&amp;$A109,[2]非表示!$A$1:$H$500,5,FALSE),0))</f>
        <v>148</v>
      </c>
      <c r="E109" s="11">
        <f>IF($A109="","",IFERROR(VLOOKUP($A$147&amp;$A109,[2]非表示!$A$1:$H$500,6,FALSE),0))</f>
        <v>78</v>
      </c>
      <c r="F109" s="12">
        <f>IF($A109="","",IFERROR(VLOOKUP($A$147&amp;$A109,[2]非表示!$A$1:$H$500,7,FALSE),0))</f>
        <v>70</v>
      </c>
      <c r="G109" s="61"/>
      <c r="H109" s="65">
        <v>4104</v>
      </c>
      <c r="I109" s="66" t="s">
        <v>255</v>
      </c>
      <c r="J109" s="11">
        <f>IF($H109="","",IFERROR(VLOOKUP($H$147&amp;$H109,[2]非表示!$A$1:$H$500,4,FALSE),0))</f>
        <v>334</v>
      </c>
      <c r="K109" s="11">
        <f>IF($H109="","",IFERROR(VLOOKUP($H$147&amp;$H109,[2]非表示!$A$1:$H$500,5,FALSE),0))</f>
        <v>804</v>
      </c>
      <c r="L109" s="11">
        <f>IF($H109="","",IFERROR(VLOOKUP($H$147&amp;$H109,[2]非表示!$A$1:$H$500,6,FALSE),0))</f>
        <v>382</v>
      </c>
      <c r="M109" s="12">
        <f>IF($H109="","",IFERROR(VLOOKUP($H$147&amp;$H109,[2]非表示!$A$1:$H$500,7,FALSE),0))</f>
        <v>422</v>
      </c>
      <c r="N109" s="61"/>
      <c r="O109" s="65">
        <v>14200</v>
      </c>
      <c r="P109" s="66" t="s">
        <v>256</v>
      </c>
      <c r="Q109" s="11">
        <f>IF($O109="","",IFERROR(VLOOKUP($O$147&amp;$O109,[2]非表示!$A$1:$H$500,4,FALSE),0))</f>
        <v>792</v>
      </c>
      <c r="R109" s="11">
        <f>IF($O109="","",IFERROR(VLOOKUP($O$147&amp;$O109,[2]非表示!$A$1:$H$500,5,FALSE),0))</f>
        <v>1853</v>
      </c>
      <c r="S109" s="11">
        <f>IF($O109="","",IFERROR(VLOOKUP($O$147&amp;$O109,[2]非表示!$A$1:$H$500,6,FALSE),0))</f>
        <v>952</v>
      </c>
      <c r="T109" s="12">
        <f>IF($O109="","",IFERROR(VLOOKUP($O$147&amp;$O109,[2]非表示!$A$1:$H$500,7,FALSE),0))</f>
        <v>901</v>
      </c>
    </row>
    <row r="110" spans="1:20" ht="13.5" x14ac:dyDescent="0.15">
      <c r="A110" s="65">
        <v>11500</v>
      </c>
      <c r="B110" s="66" t="s">
        <v>257</v>
      </c>
      <c r="C110" s="11">
        <f>IF($A110="","",IFERROR(VLOOKUP($A$147&amp;$A110,[2]非表示!$A$1:$H$500,4,FALSE),0))</f>
        <v>1605</v>
      </c>
      <c r="D110" s="11">
        <f>IF($A110="","",IFERROR(VLOOKUP($A$147&amp;$A110,[2]非表示!$A$1:$H$500,5,FALSE),0))</f>
        <v>3572</v>
      </c>
      <c r="E110" s="11">
        <f>IF($A110="","",IFERROR(VLOOKUP($A$147&amp;$A110,[2]非表示!$A$1:$H$500,6,FALSE),0))</f>
        <v>1742</v>
      </c>
      <c r="F110" s="12">
        <f>IF($A110="","",IFERROR(VLOOKUP($A$147&amp;$A110,[2]非表示!$A$1:$H$500,7,FALSE),0))</f>
        <v>1830</v>
      </c>
      <c r="G110" s="61"/>
      <c r="H110" s="65">
        <v>4105</v>
      </c>
      <c r="I110" s="66" t="s">
        <v>258</v>
      </c>
      <c r="J110" s="11">
        <f>IF($H110="","",IFERROR(VLOOKUP($H$147&amp;$H110,[2]非表示!$A$1:$H$500,4,FALSE),0))</f>
        <v>148</v>
      </c>
      <c r="K110" s="11">
        <f>IF($H110="","",IFERROR(VLOOKUP($H$147&amp;$H110,[2]非表示!$A$1:$H$500,5,FALSE),0))</f>
        <v>328</v>
      </c>
      <c r="L110" s="11">
        <f>IF($H110="","",IFERROR(VLOOKUP($H$147&amp;$H110,[2]非表示!$A$1:$H$500,6,FALSE),0))</f>
        <v>158</v>
      </c>
      <c r="M110" s="12">
        <f>IF($H110="","",IFERROR(VLOOKUP($H$147&amp;$H110,[2]非表示!$A$1:$H$500,7,FALSE),0))</f>
        <v>170</v>
      </c>
      <c r="N110" s="61"/>
      <c r="O110" s="65">
        <v>14300</v>
      </c>
      <c r="P110" s="66" t="s">
        <v>259</v>
      </c>
      <c r="Q110" s="11">
        <f>IF($O110="","",IFERROR(VLOOKUP($O$147&amp;$O110,[2]非表示!$A$1:$H$500,4,FALSE),0))</f>
        <v>338</v>
      </c>
      <c r="R110" s="11">
        <f>IF($O110="","",IFERROR(VLOOKUP($O$147&amp;$O110,[2]非表示!$A$1:$H$500,5,FALSE),0))</f>
        <v>853</v>
      </c>
      <c r="S110" s="11">
        <f>IF($O110="","",IFERROR(VLOOKUP($O$147&amp;$O110,[2]非表示!$A$1:$H$500,6,FALSE),0))</f>
        <v>440</v>
      </c>
      <c r="T110" s="12">
        <f>IF($O110="","",IFERROR(VLOOKUP($O$147&amp;$O110,[2]非表示!$A$1:$H$500,7,FALSE),0))</f>
        <v>413</v>
      </c>
    </row>
    <row r="111" spans="1:20" ht="13.5" x14ac:dyDescent="0.15">
      <c r="A111" s="65">
        <v>11600</v>
      </c>
      <c r="B111" s="66" t="s">
        <v>260</v>
      </c>
      <c r="C111" s="11">
        <f>IF($A111="","",IFERROR(VLOOKUP($A$147&amp;$A111,[2]非表示!$A$1:$H$500,4,FALSE),0))</f>
        <v>35</v>
      </c>
      <c r="D111" s="11">
        <f>IF($A111="","",IFERROR(VLOOKUP($A$147&amp;$A111,[2]非表示!$A$1:$H$500,5,FALSE),0))</f>
        <v>90</v>
      </c>
      <c r="E111" s="11">
        <f>IF($A111="","",IFERROR(VLOOKUP($A$147&amp;$A111,[2]非表示!$A$1:$H$500,6,FALSE),0))</f>
        <v>50</v>
      </c>
      <c r="F111" s="12">
        <f>IF($A111="","",IFERROR(VLOOKUP($A$147&amp;$A111,[2]非表示!$A$1:$H$500,7,FALSE),0))</f>
        <v>40</v>
      </c>
      <c r="G111" s="61"/>
      <c r="H111" s="65"/>
      <c r="I111" s="66"/>
      <c r="J111" s="11" t="str">
        <f>IF($H111="","",IFERROR(VLOOKUP($H$147&amp;$H111,[2]非表示!$A$1:$H$500,4,FALSE),0))</f>
        <v/>
      </c>
      <c r="K111" s="11" t="str">
        <f>IF($H111="","",IFERROR(VLOOKUP($H$147&amp;$H111,[2]非表示!$A$1:$H$500,5,FALSE),0))</f>
        <v/>
      </c>
      <c r="L111" s="11" t="str">
        <f>IF($H111="","",IFERROR(VLOOKUP($H$147&amp;$H111,[2]非表示!$A$1:$H$500,6,FALSE),0))</f>
        <v/>
      </c>
      <c r="M111" s="12" t="str">
        <f>IF($H111="","",IFERROR(VLOOKUP($H$147&amp;$H111,[2]非表示!$A$1:$H$500,7,FALSE),0))</f>
        <v/>
      </c>
      <c r="N111" s="61"/>
      <c r="O111" s="65">
        <v>14400</v>
      </c>
      <c r="P111" s="66" t="s">
        <v>261</v>
      </c>
      <c r="Q111" s="11">
        <f>IF($O111="","",IFERROR(VLOOKUP($O$147&amp;$O111,[2]非表示!$A$1:$H$500,4,FALSE),0))</f>
        <v>82</v>
      </c>
      <c r="R111" s="11">
        <f>IF($O111="","",IFERROR(VLOOKUP($O$147&amp;$O111,[2]非表示!$A$1:$H$500,5,FALSE),0))</f>
        <v>193</v>
      </c>
      <c r="S111" s="11">
        <f>IF($O111="","",IFERROR(VLOOKUP($O$147&amp;$O111,[2]非表示!$A$1:$H$500,6,FALSE),0))</f>
        <v>102</v>
      </c>
      <c r="T111" s="12">
        <f>IF($O111="","",IFERROR(VLOOKUP($O$147&amp;$O111,[2]非表示!$A$1:$H$500,7,FALSE),0))</f>
        <v>91</v>
      </c>
    </row>
    <row r="112" spans="1:20" ht="13.5" x14ac:dyDescent="0.15">
      <c r="A112" s="65">
        <v>11700</v>
      </c>
      <c r="B112" s="66" t="s">
        <v>262</v>
      </c>
      <c r="C112" s="11">
        <f>IF($A112="","",IFERROR(VLOOKUP($A$147&amp;$A112,[2]非表示!$A$1:$H$500,4,FALSE),0))</f>
        <v>53</v>
      </c>
      <c r="D112" s="11">
        <f>IF($A112="","",IFERROR(VLOOKUP($A$147&amp;$A112,[2]非表示!$A$1:$H$500,5,FALSE),0))</f>
        <v>133</v>
      </c>
      <c r="E112" s="11">
        <f>IF($A112="","",IFERROR(VLOOKUP($A$147&amp;$A112,[2]非表示!$A$1:$H$500,6,FALSE),0))</f>
        <v>68</v>
      </c>
      <c r="F112" s="12">
        <f>IF($A112="","",IFERROR(VLOOKUP($A$147&amp;$A112,[2]非表示!$A$1:$H$500,7,FALSE),0))</f>
        <v>65</v>
      </c>
      <c r="G112" s="61"/>
      <c r="H112" s="65"/>
      <c r="I112" s="66"/>
      <c r="J112" s="11" t="str">
        <f>IF($H112="","",IFERROR(VLOOKUP($H$147&amp;$H112,[2]非表示!$A$1:$H$500,4,FALSE),0))</f>
        <v/>
      </c>
      <c r="K112" s="11" t="str">
        <f>IF($H112="","",IFERROR(VLOOKUP($H$147&amp;$H112,[2]非表示!$A$1:$H$500,5,FALSE),0))</f>
        <v/>
      </c>
      <c r="L112" s="11" t="str">
        <f>IF($H112="","",IFERROR(VLOOKUP($H$147&amp;$H112,[2]非表示!$A$1:$H$500,6,FALSE),0))</f>
        <v/>
      </c>
      <c r="M112" s="12" t="str">
        <f>IF($H112="","",IFERROR(VLOOKUP($H$147&amp;$H112,[2]非表示!$A$1:$H$500,7,FALSE),0))</f>
        <v/>
      </c>
      <c r="N112" s="61"/>
      <c r="O112" s="65">
        <v>14500</v>
      </c>
      <c r="P112" s="66" t="s">
        <v>263</v>
      </c>
      <c r="Q112" s="11">
        <f>IF($O112="","",IFERROR(VLOOKUP($O$147&amp;$O112,[2]非表示!$A$1:$H$500,4,FALSE),0))</f>
        <v>194</v>
      </c>
      <c r="R112" s="11">
        <f>IF($O112="","",IFERROR(VLOOKUP($O$147&amp;$O112,[2]非表示!$A$1:$H$500,5,FALSE),0))</f>
        <v>477</v>
      </c>
      <c r="S112" s="11">
        <f>IF($O112="","",IFERROR(VLOOKUP($O$147&amp;$O112,[2]非表示!$A$1:$H$500,6,FALSE),0))</f>
        <v>226</v>
      </c>
      <c r="T112" s="12">
        <f>IF($O112="","",IFERROR(VLOOKUP($O$147&amp;$O112,[2]非表示!$A$1:$H$500,7,FALSE),0))</f>
        <v>251</v>
      </c>
    </row>
    <row r="113" spans="1:20" ht="13.5" x14ac:dyDescent="0.15">
      <c r="A113" s="65">
        <v>11800</v>
      </c>
      <c r="B113" s="66" t="s">
        <v>264</v>
      </c>
      <c r="C113" s="11">
        <f>IF($A113="","",IFERROR(VLOOKUP($A$147&amp;$A113,[2]非表示!$A$1:$H$500,4,FALSE),0))</f>
        <v>52</v>
      </c>
      <c r="D113" s="11">
        <f>IF($A113="","",IFERROR(VLOOKUP($A$147&amp;$A113,[2]非表示!$A$1:$H$500,5,FALSE),0))</f>
        <v>119</v>
      </c>
      <c r="E113" s="11">
        <f>IF($A113="","",IFERROR(VLOOKUP($A$147&amp;$A113,[2]非表示!$A$1:$H$500,6,FALSE),0))</f>
        <v>56</v>
      </c>
      <c r="F113" s="12">
        <f>IF($A113="","",IFERROR(VLOOKUP($A$147&amp;$A113,[2]非表示!$A$1:$H$500,7,FALSE),0))</f>
        <v>63</v>
      </c>
      <c r="G113" s="61"/>
      <c r="H113" s="65"/>
      <c r="I113" s="66"/>
      <c r="J113" s="11" t="str">
        <f>IF($H113="","",IFERROR(VLOOKUP($H$147&amp;$H113,[2]非表示!$A$1:$H$500,4,FALSE),0))</f>
        <v/>
      </c>
      <c r="K113" s="11" t="str">
        <f>IF($H113="","",IFERROR(VLOOKUP($H$147&amp;$H113,[2]非表示!$A$1:$H$500,5,FALSE),0))</f>
        <v/>
      </c>
      <c r="L113" s="11" t="str">
        <f>IF($H113="","",IFERROR(VLOOKUP($H$147&amp;$H113,[2]非表示!$A$1:$H$500,6,FALSE),0))</f>
        <v/>
      </c>
      <c r="M113" s="12" t="str">
        <f>IF($H113="","",IFERROR(VLOOKUP($H$147&amp;$H113,[2]非表示!$A$1:$H$500,7,FALSE),0))</f>
        <v/>
      </c>
      <c r="N113" s="61"/>
      <c r="O113" s="65">
        <v>14600</v>
      </c>
      <c r="P113" s="66" t="s">
        <v>265</v>
      </c>
      <c r="Q113" s="11">
        <f>IF($O113="","",IFERROR(VLOOKUP($O$147&amp;$O113,[2]非表示!$A$1:$H$500,4,FALSE),0))</f>
        <v>915</v>
      </c>
      <c r="R113" s="11">
        <f>IF($O113="","",IFERROR(VLOOKUP($O$147&amp;$O113,[2]非表示!$A$1:$H$500,5,FALSE),0))</f>
        <v>1988</v>
      </c>
      <c r="S113" s="11">
        <f>IF($O113="","",IFERROR(VLOOKUP($O$147&amp;$O113,[2]非表示!$A$1:$H$500,6,FALSE),0))</f>
        <v>1001</v>
      </c>
      <c r="T113" s="12">
        <f>IF($O113="","",IFERROR(VLOOKUP($O$147&amp;$O113,[2]非表示!$A$1:$H$500,7,FALSE),0))</f>
        <v>987</v>
      </c>
    </row>
    <row r="114" spans="1:20" ht="13.5" x14ac:dyDescent="0.15">
      <c r="A114" s="65">
        <v>11900</v>
      </c>
      <c r="B114" s="66" t="s">
        <v>266</v>
      </c>
      <c r="C114" s="11">
        <f>IF($A114="","",IFERROR(VLOOKUP($A$147&amp;$A114,[2]非表示!$A$1:$H$500,4,FALSE),0))</f>
        <v>119</v>
      </c>
      <c r="D114" s="11">
        <f>IF($A114="","",IFERROR(VLOOKUP($A$147&amp;$A114,[2]非表示!$A$1:$H$500,5,FALSE),0))</f>
        <v>304</v>
      </c>
      <c r="E114" s="11">
        <f>IF($A114="","",IFERROR(VLOOKUP($A$147&amp;$A114,[2]非表示!$A$1:$H$500,6,FALSE),0))</f>
        <v>144</v>
      </c>
      <c r="F114" s="12">
        <f>IF($A114="","",IFERROR(VLOOKUP($A$147&amp;$A114,[2]非表示!$A$1:$H$500,7,FALSE),0))</f>
        <v>160</v>
      </c>
      <c r="G114" s="61"/>
      <c r="H114" s="65"/>
      <c r="I114" s="66"/>
      <c r="J114" s="11" t="str">
        <f>IF($H114="","",IFERROR(VLOOKUP($H$147&amp;$H114,[2]非表示!$A$1:$H$500,4,FALSE),0))</f>
        <v/>
      </c>
      <c r="K114" s="11" t="str">
        <f>IF($H114="","",IFERROR(VLOOKUP($H$147&amp;$H114,[2]非表示!$A$1:$H$500,5,FALSE),0))</f>
        <v/>
      </c>
      <c r="L114" s="11" t="str">
        <f>IF($H114="","",IFERROR(VLOOKUP($H$147&amp;$H114,[2]非表示!$A$1:$H$500,6,FALSE),0))</f>
        <v/>
      </c>
      <c r="M114" s="12" t="str">
        <f>IF($H114="","",IFERROR(VLOOKUP($H$147&amp;$H114,[2]非表示!$A$1:$H$500,7,FALSE),0))</f>
        <v/>
      </c>
      <c r="N114" s="61"/>
      <c r="O114" s="65">
        <v>14700</v>
      </c>
      <c r="P114" s="66" t="s">
        <v>267</v>
      </c>
      <c r="Q114" s="11">
        <f>IF($O114="","",IFERROR(VLOOKUP($O$147&amp;$O114,[2]非表示!$A$1:$H$500,4,FALSE),0))</f>
        <v>749</v>
      </c>
      <c r="R114" s="11">
        <f>IF($O114="","",IFERROR(VLOOKUP($O$147&amp;$O114,[2]非表示!$A$1:$H$500,5,FALSE),0))</f>
        <v>1697</v>
      </c>
      <c r="S114" s="11">
        <f>IF($O114="","",IFERROR(VLOOKUP($O$147&amp;$O114,[2]非表示!$A$1:$H$500,6,FALSE),0))</f>
        <v>851</v>
      </c>
      <c r="T114" s="12">
        <f>IF($O114="","",IFERROR(VLOOKUP($O$147&amp;$O114,[2]非表示!$A$1:$H$500,7,FALSE),0))</f>
        <v>846</v>
      </c>
    </row>
    <row r="115" spans="1:20" ht="13.5" x14ac:dyDescent="0.15">
      <c r="A115" s="65">
        <v>12000</v>
      </c>
      <c r="B115" s="66" t="s">
        <v>268</v>
      </c>
      <c r="C115" s="11">
        <f>IF($A115="","",IFERROR(VLOOKUP($A$147&amp;$A115,[2]非表示!$A$1:$H$500,4,FALSE),0))</f>
        <v>168</v>
      </c>
      <c r="D115" s="11">
        <f>IF($A115="","",IFERROR(VLOOKUP($A$147&amp;$A115,[2]非表示!$A$1:$H$500,5,FALSE),0))</f>
        <v>430</v>
      </c>
      <c r="E115" s="11">
        <f>IF($A115="","",IFERROR(VLOOKUP($A$147&amp;$A115,[2]非表示!$A$1:$H$500,6,FALSE),0))</f>
        <v>220</v>
      </c>
      <c r="F115" s="12">
        <f>IF($A115="","",IFERROR(VLOOKUP($A$147&amp;$A115,[2]非表示!$A$1:$H$500,7,FALSE),0))</f>
        <v>210</v>
      </c>
      <c r="G115" s="61"/>
      <c r="H115" s="65"/>
      <c r="I115" s="66"/>
      <c r="J115" s="11" t="str">
        <f>IF($H115="","",IFERROR(VLOOKUP($H$147&amp;$H115,[2]非表示!$A$1:$H$500,4,FALSE),0))</f>
        <v/>
      </c>
      <c r="K115" s="11" t="str">
        <f>IF($H115="","",IFERROR(VLOOKUP($H$147&amp;$H115,[2]非表示!$A$1:$H$500,5,FALSE),0))</f>
        <v/>
      </c>
      <c r="L115" s="11" t="str">
        <f>IF($H115="","",IFERROR(VLOOKUP($H$147&amp;$H115,[2]非表示!$A$1:$H$500,6,FALSE),0))</f>
        <v/>
      </c>
      <c r="M115" s="12" t="str">
        <f>IF($H115="","",IFERROR(VLOOKUP($H$147&amp;$H115,[2]非表示!$A$1:$H$500,7,FALSE),0))</f>
        <v/>
      </c>
      <c r="N115" s="61"/>
      <c r="O115" s="65">
        <v>14800</v>
      </c>
      <c r="P115" s="66" t="s">
        <v>269</v>
      </c>
      <c r="Q115" s="11">
        <f>IF($O115="","",IFERROR(VLOOKUP($O$147&amp;$O115,[2]非表示!$A$1:$H$500,4,FALSE),0))</f>
        <v>38</v>
      </c>
      <c r="R115" s="11">
        <f>IF($O115="","",IFERROR(VLOOKUP($O$147&amp;$O115,[2]非表示!$A$1:$H$500,5,FALSE),0))</f>
        <v>90</v>
      </c>
      <c r="S115" s="11">
        <f>IF($O115="","",IFERROR(VLOOKUP($O$147&amp;$O115,[2]非表示!$A$1:$H$500,6,FALSE),0))</f>
        <v>47</v>
      </c>
      <c r="T115" s="12">
        <f>IF($O115="","",IFERROR(VLOOKUP($O$147&amp;$O115,[2]非表示!$A$1:$H$500,7,FALSE),0))</f>
        <v>43</v>
      </c>
    </row>
    <row r="116" spans="1:20" ht="13.5" x14ac:dyDescent="0.15">
      <c r="A116" s="65">
        <v>12100</v>
      </c>
      <c r="B116" s="66" t="s">
        <v>270</v>
      </c>
      <c r="C116" s="11">
        <f>IF($A116="","",IFERROR(VLOOKUP($A$147&amp;$A116,[2]非表示!$A$1:$H$500,4,FALSE),0))</f>
        <v>67</v>
      </c>
      <c r="D116" s="11">
        <f>IF($A116="","",IFERROR(VLOOKUP($A$147&amp;$A116,[2]非表示!$A$1:$H$500,5,FALSE),0))</f>
        <v>186</v>
      </c>
      <c r="E116" s="11">
        <f>IF($A116="","",IFERROR(VLOOKUP($A$147&amp;$A116,[2]非表示!$A$1:$H$500,6,FALSE),0))</f>
        <v>94</v>
      </c>
      <c r="F116" s="12">
        <f>IF($A116="","",IFERROR(VLOOKUP($A$147&amp;$A116,[2]非表示!$A$1:$H$500,7,FALSE),0))</f>
        <v>92</v>
      </c>
      <c r="G116" s="61"/>
      <c r="H116" s="65"/>
      <c r="I116" s="66"/>
      <c r="J116" s="11" t="str">
        <f>IF($H116="","",IFERROR(VLOOKUP($H$147&amp;$H116,[2]非表示!$A$1:$H$500,4,FALSE),0))</f>
        <v/>
      </c>
      <c r="K116" s="11" t="str">
        <f>IF($H116="","",IFERROR(VLOOKUP($H$147&amp;$H116,[2]非表示!$A$1:$H$500,5,FALSE),0))</f>
        <v/>
      </c>
      <c r="L116" s="11" t="str">
        <f>IF($H116="","",IFERROR(VLOOKUP($H$147&amp;$H116,[2]非表示!$A$1:$H$500,6,FALSE),0))</f>
        <v/>
      </c>
      <c r="M116" s="12" t="str">
        <f>IF($H116="","",IFERROR(VLOOKUP($H$147&amp;$H116,[2]非表示!$A$1:$H$500,7,FALSE),0))</f>
        <v/>
      </c>
      <c r="N116" s="61"/>
      <c r="O116" s="65">
        <v>14900</v>
      </c>
      <c r="P116" s="66" t="s">
        <v>271</v>
      </c>
      <c r="Q116" s="11">
        <f>IF($O116="","",IFERROR(VLOOKUP($O$147&amp;$O116,[2]非表示!$A$1:$H$500,4,FALSE),0))</f>
        <v>14</v>
      </c>
      <c r="R116" s="11">
        <f>IF($O116="","",IFERROR(VLOOKUP($O$147&amp;$O116,[2]非表示!$A$1:$H$500,5,FALSE),0))</f>
        <v>34</v>
      </c>
      <c r="S116" s="11">
        <f>IF($O116="","",IFERROR(VLOOKUP($O$147&amp;$O116,[2]非表示!$A$1:$H$500,6,FALSE),0))</f>
        <v>21</v>
      </c>
      <c r="T116" s="12">
        <f>IF($O116="","",IFERROR(VLOOKUP($O$147&amp;$O116,[2]非表示!$A$1:$H$500,7,FALSE),0))</f>
        <v>13</v>
      </c>
    </row>
    <row r="117" spans="1:20" ht="13.5" x14ac:dyDescent="0.15">
      <c r="A117" s="65">
        <v>12200</v>
      </c>
      <c r="B117" s="66" t="s">
        <v>272</v>
      </c>
      <c r="C117" s="11">
        <f>IF($A117="","",IFERROR(VLOOKUP($A$147&amp;$A117,[2]非表示!$A$1:$H$500,4,FALSE),0))</f>
        <v>30</v>
      </c>
      <c r="D117" s="11">
        <f>IF($A117="","",IFERROR(VLOOKUP($A$147&amp;$A117,[2]非表示!$A$1:$H$500,5,FALSE),0))</f>
        <v>77</v>
      </c>
      <c r="E117" s="11">
        <f>IF($A117="","",IFERROR(VLOOKUP($A$147&amp;$A117,[2]非表示!$A$1:$H$500,6,FALSE),0))</f>
        <v>37</v>
      </c>
      <c r="F117" s="12">
        <f>IF($A117="","",IFERROR(VLOOKUP($A$147&amp;$A117,[2]非表示!$A$1:$H$500,7,FALSE),0))</f>
        <v>40</v>
      </c>
      <c r="G117" s="61"/>
      <c r="H117" s="65"/>
      <c r="I117" s="66"/>
      <c r="J117" s="11" t="str">
        <f>IF($H117="","",IFERROR(VLOOKUP($H$147&amp;$H117,[2]非表示!$A$1:$H$500,4,FALSE),0))</f>
        <v/>
      </c>
      <c r="K117" s="11" t="str">
        <f>IF($H117="","",IFERROR(VLOOKUP($H$147&amp;$H117,[2]非表示!$A$1:$H$500,5,FALSE),0))</f>
        <v/>
      </c>
      <c r="L117" s="11" t="str">
        <f>IF($H117="","",IFERROR(VLOOKUP($H$147&amp;$H117,[2]非表示!$A$1:$H$500,6,FALSE),0))</f>
        <v/>
      </c>
      <c r="M117" s="12" t="str">
        <f>IF($H117="","",IFERROR(VLOOKUP($H$147&amp;$H117,[2]非表示!$A$1:$H$500,7,FALSE),0))</f>
        <v/>
      </c>
      <c r="N117" s="61"/>
      <c r="O117" s="65">
        <v>15000</v>
      </c>
      <c r="P117" s="66" t="s">
        <v>273</v>
      </c>
      <c r="Q117" s="11">
        <f>IF($O117="","",IFERROR(VLOOKUP($O$147&amp;$O117,[2]非表示!$A$1:$H$500,4,FALSE),0))</f>
        <v>48</v>
      </c>
      <c r="R117" s="11">
        <f>IF($O117="","",IFERROR(VLOOKUP($O$147&amp;$O117,[2]非表示!$A$1:$H$500,5,FALSE),0))</f>
        <v>93</v>
      </c>
      <c r="S117" s="11">
        <f>IF($O117="","",IFERROR(VLOOKUP($O$147&amp;$O117,[2]非表示!$A$1:$H$500,6,FALSE),0))</f>
        <v>55</v>
      </c>
      <c r="T117" s="12">
        <f>IF($O117="","",IFERROR(VLOOKUP($O$147&amp;$O117,[2]非表示!$A$1:$H$500,7,FALSE),0))</f>
        <v>38</v>
      </c>
    </row>
    <row r="118" spans="1:20" ht="13.5" x14ac:dyDescent="0.15">
      <c r="A118" s="65">
        <v>12300</v>
      </c>
      <c r="B118" s="66" t="s">
        <v>274</v>
      </c>
      <c r="C118" s="11">
        <f>IF($A118="","",IFERROR(VLOOKUP($A$147&amp;$A118,[2]非表示!$A$1:$H$500,4,FALSE),0))</f>
        <v>682</v>
      </c>
      <c r="D118" s="11">
        <f>IF($A118="","",IFERROR(VLOOKUP($A$147&amp;$A118,[2]非表示!$A$1:$H$500,5,FALSE),0))</f>
        <v>1619</v>
      </c>
      <c r="E118" s="11">
        <f>IF($A118="","",IFERROR(VLOOKUP($A$147&amp;$A118,[2]非表示!$A$1:$H$500,6,FALSE),0))</f>
        <v>827</v>
      </c>
      <c r="F118" s="12">
        <f>IF($A118="","",IFERROR(VLOOKUP($A$147&amp;$A118,[2]非表示!$A$1:$H$500,7,FALSE),0))</f>
        <v>792</v>
      </c>
      <c r="G118" s="61"/>
      <c r="H118" s="65"/>
      <c r="I118" s="66"/>
      <c r="J118" s="11" t="str">
        <f>IF($H118="","",IFERROR(VLOOKUP($H$147&amp;$H118,[2]非表示!$A$1:$H$500,4,FALSE),0))</f>
        <v/>
      </c>
      <c r="K118" s="11" t="str">
        <f>IF($H118="","",IFERROR(VLOOKUP($H$147&amp;$H118,[2]非表示!$A$1:$H$500,5,FALSE),0))</f>
        <v/>
      </c>
      <c r="L118" s="11" t="str">
        <f>IF($H118="","",IFERROR(VLOOKUP($H$147&amp;$H118,[2]非表示!$A$1:$H$500,6,FALSE),0))</f>
        <v/>
      </c>
      <c r="M118" s="12" t="str">
        <f>IF($H118="","",IFERROR(VLOOKUP($H$147&amp;$H118,[2]非表示!$A$1:$H$500,7,FALSE),0))</f>
        <v/>
      </c>
      <c r="N118" s="61"/>
      <c r="O118" s="65">
        <v>15100</v>
      </c>
      <c r="P118" s="66" t="s">
        <v>275</v>
      </c>
      <c r="Q118" s="11">
        <f>IF($O118="","",IFERROR(VLOOKUP($O$147&amp;$O118,[2]非表示!$A$1:$H$500,4,FALSE),0))</f>
        <v>66</v>
      </c>
      <c r="R118" s="11">
        <f>IF($O118="","",IFERROR(VLOOKUP($O$147&amp;$O118,[2]非表示!$A$1:$H$500,5,FALSE),0))</f>
        <v>187</v>
      </c>
      <c r="S118" s="11">
        <f>IF($O118="","",IFERROR(VLOOKUP($O$147&amp;$O118,[2]非表示!$A$1:$H$500,6,FALSE),0))</f>
        <v>94</v>
      </c>
      <c r="T118" s="12">
        <f>IF($O118="","",IFERROR(VLOOKUP($O$147&amp;$O118,[2]非表示!$A$1:$H$500,7,FALSE),0))</f>
        <v>93</v>
      </c>
    </row>
    <row r="119" spans="1:20" ht="13.5" x14ac:dyDescent="0.15">
      <c r="A119" s="65">
        <v>12400</v>
      </c>
      <c r="B119" s="66" t="s">
        <v>276</v>
      </c>
      <c r="C119" s="11">
        <f>IF($A119="","",IFERROR(VLOOKUP($A$147&amp;$A119,[2]非表示!$A$1:$H$500,4,FALSE),0))</f>
        <v>237</v>
      </c>
      <c r="D119" s="11">
        <f>IF($A119="","",IFERROR(VLOOKUP($A$147&amp;$A119,[2]非表示!$A$1:$H$500,5,FALSE),0))</f>
        <v>476</v>
      </c>
      <c r="E119" s="11">
        <f>IF($A119="","",IFERROR(VLOOKUP($A$147&amp;$A119,[2]非表示!$A$1:$H$500,6,FALSE),0))</f>
        <v>270</v>
      </c>
      <c r="F119" s="12">
        <f>IF($A119="","",IFERROR(VLOOKUP($A$147&amp;$A119,[2]非表示!$A$1:$H$500,7,FALSE),0))</f>
        <v>206</v>
      </c>
      <c r="G119" s="61"/>
      <c r="H119" s="65"/>
      <c r="I119" s="66"/>
      <c r="J119" s="11" t="str">
        <f>IF($H119="","",IFERROR(VLOOKUP($H$147&amp;$H119,[2]非表示!$A$1:$H$500,4,FALSE),0))</f>
        <v/>
      </c>
      <c r="K119" s="11" t="str">
        <f>IF($H119="","",IFERROR(VLOOKUP($H$147&amp;$H119,[2]非表示!$A$1:$H$500,5,FALSE),0))</f>
        <v/>
      </c>
      <c r="L119" s="11" t="str">
        <f>IF($H119="","",IFERROR(VLOOKUP($H$147&amp;$H119,[2]非表示!$A$1:$H$500,6,FALSE),0))</f>
        <v/>
      </c>
      <c r="M119" s="12" t="str">
        <f>IF($H119="","",IFERROR(VLOOKUP($H$147&amp;$H119,[2]非表示!$A$1:$H$500,7,FALSE),0))</f>
        <v/>
      </c>
      <c r="N119" s="61"/>
      <c r="O119" s="65">
        <v>15200</v>
      </c>
      <c r="P119" s="66" t="s">
        <v>277</v>
      </c>
      <c r="Q119" s="11">
        <f>IF($O119="","",IFERROR(VLOOKUP($O$147&amp;$O119,[2]非表示!$A$1:$H$500,4,FALSE),0))</f>
        <v>357</v>
      </c>
      <c r="R119" s="11">
        <f>IF($O119="","",IFERROR(VLOOKUP($O$147&amp;$O119,[2]非表示!$A$1:$H$500,5,FALSE),0))</f>
        <v>835</v>
      </c>
      <c r="S119" s="11">
        <f>IF($O119="","",IFERROR(VLOOKUP($O$147&amp;$O119,[2]非表示!$A$1:$H$500,6,FALSE),0))</f>
        <v>428</v>
      </c>
      <c r="T119" s="12">
        <f>IF($O119="","",IFERROR(VLOOKUP($O$147&amp;$O119,[2]非表示!$A$1:$H$500,7,FALSE),0))</f>
        <v>407</v>
      </c>
    </row>
    <row r="120" spans="1:20" ht="13.5" x14ac:dyDescent="0.15">
      <c r="A120" s="65">
        <v>12500</v>
      </c>
      <c r="B120" s="66" t="s">
        <v>278</v>
      </c>
      <c r="C120" s="11">
        <f>IF($A120="","",IFERROR(VLOOKUP($A$147&amp;$A120,[2]非表示!$A$1:$H$500,4,FALSE),0))</f>
        <v>43</v>
      </c>
      <c r="D120" s="11">
        <f>IF($A120="","",IFERROR(VLOOKUP($A$147&amp;$A120,[2]非表示!$A$1:$H$500,5,FALSE),0))</f>
        <v>93</v>
      </c>
      <c r="E120" s="11">
        <f>IF($A120="","",IFERROR(VLOOKUP($A$147&amp;$A120,[2]非表示!$A$1:$H$500,6,FALSE),0))</f>
        <v>44</v>
      </c>
      <c r="F120" s="12">
        <f>IF($A120="","",IFERROR(VLOOKUP($A$147&amp;$A120,[2]非表示!$A$1:$H$500,7,FALSE),0))</f>
        <v>49</v>
      </c>
      <c r="G120" s="61"/>
      <c r="H120" s="65"/>
      <c r="I120" s="66"/>
      <c r="J120" s="11" t="str">
        <f>IF($H120="","",IFERROR(VLOOKUP($H$147&amp;$H120,[2]非表示!$A$1:$H$500,4,FALSE),0))</f>
        <v/>
      </c>
      <c r="K120" s="11" t="str">
        <f>IF($H120="","",IFERROR(VLOOKUP($H$147&amp;$H120,[2]非表示!$A$1:$H$500,5,FALSE),0))</f>
        <v/>
      </c>
      <c r="L120" s="11" t="str">
        <f>IF($H120="","",IFERROR(VLOOKUP($H$147&amp;$H120,[2]非表示!$A$1:$H$500,6,FALSE),0))</f>
        <v/>
      </c>
      <c r="M120" s="12" t="str">
        <f>IF($H120="","",IFERROR(VLOOKUP($H$147&amp;$H120,[2]非表示!$A$1:$H$500,7,FALSE),0))</f>
        <v/>
      </c>
      <c r="N120" s="61"/>
      <c r="O120" s="65">
        <v>15300</v>
      </c>
      <c r="P120" s="66" t="s">
        <v>279</v>
      </c>
      <c r="Q120" s="11">
        <f>IF($O120="","",IFERROR(VLOOKUP($O$147&amp;$O120,[2]非表示!$A$1:$H$500,4,FALSE),0))</f>
        <v>99</v>
      </c>
      <c r="R120" s="11">
        <f>IF($O120="","",IFERROR(VLOOKUP($O$147&amp;$O120,[2]非表示!$A$1:$H$500,5,FALSE),0))</f>
        <v>238</v>
      </c>
      <c r="S120" s="11">
        <f>IF($O120="","",IFERROR(VLOOKUP($O$147&amp;$O120,[2]非表示!$A$1:$H$500,6,FALSE),0))</f>
        <v>117</v>
      </c>
      <c r="T120" s="12">
        <f>IF($O120="","",IFERROR(VLOOKUP($O$147&amp;$O120,[2]非表示!$A$1:$H$500,7,FALSE),0))</f>
        <v>121</v>
      </c>
    </row>
    <row r="121" spans="1:20" ht="13.5" x14ac:dyDescent="0.15">
      <c r="A121" s="65">
        <v>12600</v>
      </c>
      <c r="B121" s="66" t="s">
        <v>280</v>
      </c>
      <c r="C121" s="11">
        <f>IF($A121="","",IFERROR(VLOOKUP($A$147&amp;$A121,[2]非表示!$A$1:$H$500,4,FALSE),0))</f>
        <v>36</v>
      </c>
      <c r="D121" s="11">
        <f>IF($A121="","",IFERROR(VLOOKUP($A$147&amp;$A121,[2]非表示!$A$1:$H$500,5,FALSE),0))</f>
        <v>96</v>
      </c>
      <c r="E121" s="11">
        <f>IF($A121="","",IFERROR(VLOOKUP($A$147&amp;$A121,[2]非表示!$A$1:$H$500,6,FALSE),0))</f>
        <v>50</v>
      </c>
      <c r="F121" s="12">
        <f>IF($A121="","",IFERROR(VLOOKUP($A$147&amp;$A121,[2]非表示!$A$1:$H$500,7,FALSE),0))</f>
        <v>46</v>
      </c>
      <c r="G121" s="61"/>
      <c r="H121" s="65"/>
      <c r="I121" s="66"/>
      <c r="J121" s="11" t="str">
        <f>IF($H121="","",IFERROR(VLOOKUP($H$147&amp;$H121,[2]非表示!$A$1:$H$500,4,FALSE),0))</f>
        <v/>
      </c>
      <c r="K121" s="11" t="str">
        <f>IF($H121="","",IFERROR(VLOOKUP($H$147&amp;$H121,[2]非表示!$A$1:$H$500,5,FALSE),0))</f>
        <v/>
      </c>
      <c r="L121" s="11" t="str">
        <f>IF($H121="","",IFERROR(VLOOKUP($H$147&amp;$H121,[2]非表示!$A$1:$H$500,6,FALSE),0))</f>
        <v/>
      </c>
      <c r="M121" s="12" t="str">
        <f>IF($H121="","",IFERROR(VLOOKUP($H$147&amp;$H121,[2]非表示!$A$1:$H$500,7,FALSE),0))</f>
        <v/>
      </c>
      <c r="N121" s="61"/>
      <c r="O121" s="65">
        <v>15400</v>
      </c>
      <c r="P121" s="66" t="s">
        <v>281</v>
      </c>
      <c r="Q121" s="11">
        <f>IF($O121="","",IFERROR(VLOOKUP($O$147&amp;$O121,[2]非表示!$A$1:$H$500,4,FALSE),0))</f>
        <v>144</v>
      </c>
      <c r="R121" s="11">
        <f>IF($O121="","",IFERROR(VLOOKUP($O$147&amp;$O121,[2]非表示!$A$1:$H$500,5,FALSE),0))</f>
        <v>345</v>
      </c>
      <c r="S121" s="11">
        <f>IF($O121="","",IFERROR(VLOOKUP($O$147&amp;$O121,[2]非表示!$A$1:$H$500,6,FALSE),0))</f>
        <v>164</v>
      </c>
      <c r="T121" s="12">
        <f>IF($O121="","",IFERROR(VLOOKUP($O$147&amp;$O121,[2]非表示!$A$1:$H$500,7,FALSE),0))</f>
        <v>181</v>
      </c>
    </row>
    <row r="122" spans="1:20" ht="13.5" x14ac:dyDescent="0.15">
      <c r="A122" s="65">
        <v>12700</v>
      </c>
      <c r="B122" s="66" t="s">
        <v>282</v>
      </c>
      <c r="C122" s="11">
        <f>IF($A122="","",IFERROR(VLOOKUP($A$147&amp;$A122,[2]非表示!$A$1:$H$500,4,FALSE),0))</f>
        <v>201</v>
      </c>
      <c r="D122" s="11">
        <f>IF($A122="","",IFERROR(VLOOKUP($A$147&amp;$A122,[2]非表示!$A$1:$H$500,5,FALSE),0))</f>
        <v>359</v>
      </c>
      <c r="E122" s="11">
        <f>IF($A122="","",IFERROR(VLOOKUP($A$147&amp;$A122,[2]非表示!$A$1:$H$500,6,FALSE),0))</f>
        <v>152</v>
      </c>
      <c r="F122" s="12">
        <f>IF($A122="","",IFERROR(VLOOKUP($A$147&amp;$A122,[2]非表示!$A$1:$H$500,7,FALSE),0))</f>
        <v>207</v>
      </c>
      <c r="G122" s="61"/>
      <c r="H122" s="65"/>
      <c r="I122" s="66"/>
      <c r="J122" s="11" t="str">
        <f>IF($H122="","",IFERROR(VLOOKUP($H$147&amp;$H122,[2]非表示!$A$1:$H$500,4,FALSE),0))</f>
        <v/>
      </c>
      <c r="K122" s="11" t="str">
        <f>IF($H122="","",IFERROR(VLOOKUP($H$147&amp;$H122,[2]非表示!$A$1:$H$500,5,FALSE),0))</f>
        <v/>
      </c>
      <c r="L122" s="11" t="str">
        <f>IF($H122="","",IFERROR(VLOOKUP($H$147&amp;$H122,[2]非表示!$A$1:$H$500,6,FALSE),0))</f>
        <v/>
      </c>
      <c r="M122" s="12" t="str">
        <f>IF($H122="","",IFERROR(VLOOKUP($H$147&amp;$H122,[2]非表示!$A$1:$H$500,7,FALSE),0))</f>
        <v/>
      </c>
      <c r="N122" s="61"/>
      <c r="O122" s="65">
        <v>15500</v>
      </c>
      <c r="P122" s="66" t="s">
        <v>283</v>
      </c>
      <c r="Q122" s="11">
        <f>IF($O122="","",IFERROR(VLOOKUP($O$147&amp;$O122,[2]非表示!$A$1:$H$500,4,FALSE),0))</f>
        <v>53</v>
      </c>
      <c r="R122" s="11">
        <f>IF($O122="","",IFERROR(VLOOKUP($O$147&amp;$O122,[2]非表示!$A$1:$H$500,5,FALSE),0))</f>
        <v>150</v>
      </c>
      <c r="S122" s="11">
        <f>IF($O122="","",IFERROR(VLOOKUP($O$147&amp;$O122,[2]非表示!$A$1:$H$500,6,FALSE),0))</f>
        <v>73</v>
      </c>
      <c r="T122" s="12">
        <f>IF($O122="","",IFERROR(VLOOKUP($O$147&amp;$O122,[2]非表示!$A$1:$H$500,7,FALSE),0))</f>
        <v>77</v>
      </c>
    </row>
    <row r="123" spans="1:20" ht="13.5" x14ac:dyDescent="0.15">
      <c r="A123" s="65">
        <v>12800</v>
      </c>
      <c r="B123" s="66" t="s">
        <v>284</v>
      </c>
      <c r="C123" s="11">
        <f>IF($A123="","",IFERROR(VLOOKUP($A$147&amp;$A123,[2]非表示!$A$1:$H$500,4,FALSE),0))</f>
        <v>43</v>
      </c>
      <c r="D123" s="11">
        <f>IF($A123="","",IFERROR(VLOOKUP($A$147&amp;$A123,[2]非表示!$A$1:$H$500,5,FALSE),0))</f>
        <v>132</v>
      </c>
      <c r="E123" s="11">
        <f>IF($A123="","",IFERROR(VLOOKUP($A$147&amp;$A123,[2]非表示!$A$1:$H$500,6,FALSE),0))</f>
        <v>62</v>
      </c>
      <c r="F123" s="12">
        <f>IF($A123="","",IFERROR(VLOOKUP($A$147&amp;$A123,[2]非表示!$A$1:$H$500,7,FALSE),0))</f>
        <v>70</v>
      </c>
      <c r="G123" s="61"/>
      <c r="H123" s="65"/>
      <c r="I123" s="66"/>
      <c r="J123" s="11" t="str">
        <f>IF($H123="","",IFERROR(VLOOKUP($H$147&amp;$H123,[2]非表示!$A$1:$H$500,4,FALSE),0))</f>
        <v/>
      </c>
      <c r="K123" s="11" t="str">
        <f>IF($H123="","",IFERROR(VLOOKUP($H$147&amp;$H123,[2]非表示!$A$1:$H$500,5,FALSE),0))</f>
        <v/>
      </c>
      <c r="L123" s="11" t="str">
        <f>IF($H123="","",IFERROR(VLOOKUP($H$147&amp;$H123,[2]非表示!$A$1:$H$500,6,FALSE),0))</f>
        <v/>
      </c>
      <c r="M123" s="12" t="str">
        <f>IF($H123="","",IFERROR(VLOOKUP($H$147&amp;$H123,[2]非表示!$A$1:$H$500,7,FALSE),0))</f>
        <v/>
      </c>
      <c r="N123" s="61"/>
      <c r="O123" s="65">
        <v>15600</v>
      </c>
      <c r="P123" s="66" t="s">
        <v>285</v>
      </c>
      <c r="Q123" s="11">
        <f>IF($O123="","",IFERROR(VLOOKUP($O$147&amp;$O123,[2]非表示!$A$1:$H$500,4,FALSE),0))</f>
        <v>78</v>
      </c>
      <c r="R123" s="11">
        <f>IF($O123="","",IFERROR(VLOOKUP($O$147&amp;$O123,[2]非表示!$A$1:$H$500,5,FALSE),0))</f>
        <v>217</v>
      </c>
      <c r="S123" s="11">
        <f>IF($O123="","",IFERROR(VLOOKUP($O$147&amp;$O123,[2]非表示!$A$1:$H$500,6,FALSE),0))</f>
        <v>99</v>
      </c>
      <c r="T123" s="12">
        <f>IF($O123="","",IFERROR(VLOOKUP($O$147&amp;$O123,[2]非表示!$A$1:$H$500,7,FALSE),0))</f>
        <v>118</v>
      </c>
    </row>
    <row r="124" spans="1:20" ht="13.5" x14ac:dyDescent="0.15">
      <c r="A124" s="65">
        <v>12900</v>
      </c>
      <c r="B124" s="66" t="s">
        <v>286</v>
      </c>
      <c r="C124" s="11">
        <f>IF($A124="","",IFERROR(VLOOKUP($A$147&amp;$A124,[2]非表示!$A$1:$H$500,4,FALSE),0))</f>
        <v>91</v>
      </c>
      <c r="D124" s="11">
        <f>IF($A124="","",IFERROR(VLOOKUP($A$147&amp;$A124,[2]非表示!$A$1:$H$500,5,FALSE),0))</f>
        <v>209</v>
      </c>
      <c r="E124" s="11">
        <f>IF($A124="","",IFERROR(VLOOKUP($A$147&amp;$A124,[2]非表示!$A$1:$H$500,6,FALSE),0))</f>
        <v>115</v>
      </c>
      <c r="F124" s="12">
        <f>IF($A124="","",IFERROR(VLOOKUP($A$147&amp;$A124,[2]非表示!$A$1:$H$500,7,FALSE),0))</f>
        <v>94</v>
      </c>
      <c r="G124" s="61"/>
      <c r="H124" s="65"/>
      <c r="I124" s="66"/>
      <c r="J124" s="11" t="str">
        <f>IF($H124="","",IFERROR(VLOOKUP($H$147&amp;$H124,[2]非表示!$A$1:$H$500,4,FALSE),0))</f>
        <v/>
      </c>
      <c r="K124" s="11" t="str">
        <f>IF($H124="","",IFERROR(VLOOKUP($H$147&amp;$H124,[2]非表示!$A$1:$H$500,5,FALSE),0))</f>
        <v/>
      </c>
      <c r="L124" s="11" t="str">
        <f>IF($H124="","",IFERROR(VLOOKUP($H$147&amp;$H124,[2]非表示!$A$1:$H$500,6,FALSE),0))</f>
        <v/>
      </c>
      <c r="M124" s="12" t="str">
        <f>IF($H124="","",IFERROR(VLOOKUP($H$147&amp;$H124,[2]非表示!$A$1:$H$500,7,FALSE),0))</f>
        <v/>
      </c>
      <c r="N124" s="61"/>
      <c r="O124" s="65">
        <v>15700</v>
      </c>
      <c r="P124" s="66" t="s">
        <v>287</v>
      </c>
      <c r="Q124" s="11">
        <f>IF($O124="","",IFERROR(VLOOKUP($O$147&amp;$O124,[2]非表示!$A$1:$H$500,4,FALSE),0))</f>
        <v>19</v>
      </c>
      <c r="R124" s="11">
        <f>IF($O124="","",IFERROR(VLOOKUP($O$147&amp;$O124,[2]非表示!$A$1:$H$500,5,FALSE),0))</f>
        <v>47</v>
      </c>
      <c r="S124" s="11">
        <f>IF($O124="","",IFERROR(VLOOKUP($O$147&amp;$O124,[2]非表示!$A$1:$H$500,6,FALSE),0))</f>
        <v>24</v>
      </c>
      <c r="T124" s="12">
        <f>IF($O124="","",IFERROR(VLOOKUP($O$147&amp;$O124,[2]非表示!$A$1:$H$500,7,FALSE),0))</f>
        <v>23</v>
      </c>
    </row>
    <row r="125" spans="1:20" ht="13.5" x14ac:dyDescent="0.15">
      <c r="A125" s="65">
        <v>13000</v>
      </c>
      <c r="B125" s="66" t="s">
        <v>288</v>
      </c>
      <c r="C125" s="11">
        <f>IF($A125="","",IFERROR(VLOOKUP($A$147&amp;$A125,[2]非表示!$A$1:$H$500,4,FALSE),0))</f>
        <v>292</v>
      </c>
      <c r="D125" s="11">
        <f>IF($A125="","",IFERROR(VLOOKUP($A$147&amp;$A125,[2]非表示!$A$1:$H$500,5,FALSE),0))</f>
        <v>673</v>
      </c>
      <c r="E125" s="11">
        <f>IF($A125="","",IFERROR(VLOOKUP($A$147&amp;$A125,[2]非表示!$A$1:$H$500,6,FALSE),0))</f>
        <v>339</v>
      </c>
      <c r="F125" s="12">
        <f>IF($A125="","",IFERROR(VLOOKUP($A$147&amp;$A125,[2]非表示!$A$1:$H$500,7,FALSE),0))</f>
        <v>334</v>
      </c>
      <c r="G125" s="61"/>
      <c r="H125" s="65"/>
      <c r="I125" s="66"/>
      <c r="J125" s="11" t="str">
        <f>IF($H125="","",IFERROR(VLOOKUP($H$147&amp;$H125,[2]非表示!$A$1:$H$500,4,FALSE),0))</f>
        <v/>
      </c>
      <c r="K125" s="11" t="str">
        <f>IF($H125="","",IFERROR(VLOOKUP($H$147&amp;$H125,[2]非表示!$A$1:$H$500,5,FALSE),0))</f>
        <v/>
      </c>
      <c r="L125" s="11" t="str">
        <f>IF($H125="","",IFERROR(VLOOKUP($H$147&amp;$H125,[2]非表示!$A$1:$H$500,6,FALSE),0))</f>
        <v/>
      </c>
      <c r="M125" s="12" t="str">
        <f>IF($H125="","",IFERROR(VLOOKUP($H$147&amp;$H125,[2]非表示!$A$1:$H$500,7,FALSE),0))</f>
        <v/>
      </c>
      <c r="N125" s="61"/>
      <c r="O125" s="65">
        <v>15800</v>
      </c>
      <c r="P125" s="66" t="s">
        <v>289</v>
      </c>
      <c r="Q125" s="11">
        <f>IF($O125="","",IFERROR(VLOOKUP($O$147&amp;$O125,[2]非表示!$A$1:$H$500,4,FALSE),0))</f>
        <v>36</v>
      </c>
      <c r="R125" s="11">
        <f>IF($O125="","",IFERROR(VLOOKUP($O$147&amp;$O125,[2]非表示!$A$1:$H$500,5,FALSE),0))</f>
        <v>104</v>
      </c>
      <c r="S125" s="11">
        <f>IF($O125="","",IFERROR(VLOOKUP($O$147&amp;$O125,[2]非表示!$A$1:$H$500,6,FALSE),0))</f>
        <v>51</v>
      </c>
      <c r="T125" s="12">
        <f>IF($O125="","",IFERROR(VLOOKUP($O$147&amp;$O125,[2]非表示!$A$1:$H$500,7,FALSE),0))</f>
        <v>53</v>
      </c>
    </row>
    <row r="126" spans="1:20" ht="13.5" x14ac:dyDescent="0.15">
      <c r="A126" s="65">
        <v>13100</v>
      </c>
      <c r="B126" s="66" t="s">
        <v>290</v>
      </c>
      <c r="C126" s="11">
        <f>IF($A126="","",IFERROR(VLOOKUP($A$147&amp;$A126,[2]非表示!$A$1:$H$500,4,FALSE),0))</f>
        <v>175</v>
      </c>
      <c r="D126" s="11">
        <f>IF($A126="","",IFERROR(VLOOKUP($A$147&amp;$A126,[2]非表示!$A$1:$H$500,5,FALSE),0))</f>
        <v>319</v>
      </c>
      <c r="E126" s="11">
        <f>IF($A126="","",IFERROR(VLOOKUP($A$147&amp;$A126,[2]非表示!$A$1:$H$500,6,FALSE),0))</f>
        <v>148</v>
      </c>
      <c r="F126" s="12">
        <f>IF($A126="","",IFERROR(VLOOKUP($A$147&amp;$A126,[2]非表示!$A$1:$H$500,7,FALSE),0))</f>
        <v>171</v>
      </c>
      <c r="G126" s="61"/>
      <c r="H126" s="65"/>
      <c r="I126" s="66"/>
      <c r="J126" s="11" t="str">
        <f>IF($H126="","",IFERROR(VLOOKUP($H$147&amp;$H126,[2]非表示!$A$1:$H$500,4,FALSE),0))</f>
        <v/>
      </c>
      <c r="K126" s="11" t="str">
        <f>IF($H126="","",IFERROR(VLOOKUP($H$147&amp;$H126,[2]非表示!$A$1:$H$500,5,FALSE),0))</f>
        <v/>
      </c>
      <c r="L126" s="11" t="str">
        <f>IF($H126="","",IFERROR(VLOOKUP($H$147&amp;$H126,[2]非表示!$A$1:$H$500,6,FALSE),0))</f>
        <v/>
      </c>
      <c r="M126" s="12" t="str">
        <f>IF($H126="","",IFERROR(VLOOKUP($H$147&amp;$H126,[2]非表示!$A$1:$H$500,7,FALSE),0))</f>
        <v/>
      </c>
      <c r="N126" s="61"/>
      <c r="O126" s="65">
        <v>15900</v>
      </c>
      <c r="P126" s="66" t="s">
        <v>291</v>
      </c>
      <c r="Q126" s="11">
        <f>IF($O126="","",IFERROR(VLOOKUP($O$147&amp;$O126,[2]非表示!$A$1:$H$500,4,FALSE),0))</f>
        <v>24</v>
      </c>
      <c r="R126" s="11">
        <f>IF($O126="","",IFERROR(VLOOKUP($O$147&amp;$O126,[2]非表示!$A$1:$H$500,5,FALSE),0))</f>
        <v>67</v>
      </c>
      <c r="S126" s="11">
        <f>IF($O126="","",IFERROR(VLOOKUP($O$147&amp;$O126,[2]非表示!$A$1:$H$500,6,FALSE),0))</f>
        <v>35</v>
      </c>
      <c r="T126" s="12">
        <f>IF($O126="","",IFERROR(VLOOKUP($O$147&amp;$O126,[2]非表示!$A$1:$H$500,7,FALSE),0))</f>
        <v>32</v>
      </c>
    </row>
    <row r="127" spans="1:20" ht="13.5" x14ac:dyDescent="0.15">
      <c r="A127" s="65">
        <v>13200</v>
      </c>
      <c r="B127" s="66" t="s">
        <v>292</v>
      </c>
      <c r="C127" s="11">
        <f>IF($A127="","",IFERROR(VLOOKUP($A$147&amp;$A127,[2]非表示!$A$1:$H$500,4,FALSE),0))</f>
        <v>2</v>
      </c>
      <c r="D127" s="11">
        <f>IF($A127="","",IFERROR(VLOOKUP($A$147&amp;$A127,[2]非表示!$A$1:$H$500,5,FALSE),0))</f>
        <v>6</v>
      </c>
      <c r="E127" s="11">
        <f>IF($A127="","",IFERROR(VLOOKUP($A$147&amp;$A127,[2]非表示!$A$1:$H$500,6,FALSE),0))</f>
        <v>2</v>
      </c>
      <c r="F127" s="12">
        <f>IF($A127="","",IFERROR(VLOOKUP($A$147&amp;$A127,[2]非表示!$A$1:$H$500,7,FALSE),0))</f>
        <v>4</v>
      </c>
      <c r="G127" s="61"/>
      <c r="H127" s="65"/>
      <c r="I127" s="66"/>
      <c r="J127" s="11" t="str">
        <f>IF($H127="","",IFERROR(VLOOKUP($H$147&amp;$H127,[2]非表示!$A$1:$H$500,4,FALSE),0))</f>
        <v/>
      </c>
      <c r="K127" s="11" t="str">
        <f>IF($H127="","",IFERROR(VLOOKUP($H$147&amp;$H127,[2]非表示!$A$1:$H$500,5,FALSE),0))</f>
        <v/>
      </c>
      <c r="L127" s="11" t="str">
        <f>IF($H127="","",IFERROR(VLOOKUP($H$147&amp;$H127,[2]非表示!$A$1:$H$500,6,FALSE),0))</f>
        <v/>
      </c>
      <c r="M127" s="12" t="str">
        <f>IF($H127="","",IFERROR(VLOOKUP($H$147&amp;$H127,[2]非表示!$A$1:$H$500,7,FALSE),0))</f>
        <v/>
      </c>
      <c r="N127" s="61"/>
      <c r="O127" s="65">
        <v>16000</v>
      </c>
      <c r="P127" s="66" t="s">
        <v>293</v>
      </c>
      <c r="Q127" s="11">
        <f>IF($O127="","",IFERROR(VLOOKUP($O$147&amp;$O127,[2]非表示!$A$1:$H$500,4,FALSE),0))</f>
        <v>55</v>
      </c>
      <c r="R127" s="11">
        <f>IF($O127="","",IFERROR(VLOOKUP($O$147&amp;$O127,[2]非表示!$A$1:$H$500,5,FALSE),0))</f>
        <v>152</v>
      </c>
      <c r="S127" s="11">
        <f>IF($O127="","",IFERROR(VLOOKUP($O$147&amp;$O127,[2]非表示!$A$1:$H$500,6,FALSE),0))</f>
        <v>70</v>
      </c>
      <c r="T127" s="12">
        <f>IF($O127="","",IFERROR(VLOOKUP($O$147&amp;$O127,[2]非表示!$A$1:$H$500,7,FALSE),0))</f>
        <v>82</v>
      </c>
    </row>
    <row r="128" spans="1:20" ht="13.5" x14ac:dyDescent="0.15">
      <c r="A128" s="65"/>
      <c r="B128" s="66"/>
      <c r="C128" s="11" t="str">
        <f>IF($A128="","",IFERROR(VLOOKUP($A$147&amp;$A128,[2]非表示!$A$1:$H$500,4,FALSE),0))</f>
        <v/>
      </c>
      <c r="D128" s="11" t="str">
        <f>IF($A128="","",IFERROR(VLOOKUP($A$147&amp;$A128,[2]非表示!$A$1:$H$500,5,FALSE),0))</f>
        <v/>
      </c>
      <c r="E128" s="11" t="str">
        <f>IF($A128="","",IFERROR(VLOOKUP($A$147&amp;$A128,[2]非表示!$A$1:$H$500,6,FALSE),0))</f>
        <v/>
      </c>
      <c r="F128" s="12" t="str">
        <f>IF($A128="","",IFERROR(VLOOKUP($A$147&amp;$A128,[2]非表示!$A$1:$H$500,7,FALSE),0))</f>
        <v/>
      </c>
      <c r="G128" s="61"/>
      <c r="H128" s="65"/>
      <c r="I128" s="66"/>
      <c r="J128" s="11" t="str">
        <f>IF($H128="","",IFERROR(VLOOKUP($H$147&amp;$H128,[2]非表示!$A$1:$H$500,4,FALSE),0))</f>
        <v/>
      </c>
      <c r="K128" s="11" t="str">
        <f>IF($H128="","",IFERROR(VLOOKUP($H$147&amp;$H128,[2]非表示!$A$1:$H$500,5,FALSE),0))</f>
        <v/>
      </c>
      <c r="L128" s="11" t="str">
        <f>IF($H128="","",IFERROR(VLOOKUP($H$147&amp;$H128,[2]非表示!$A$1:$H$500,6,FALSE),0))</f>
        <v/>
      </c>
      <c r="M128" s="12" t="str">
        <f>IF($H128="","",IFERROR(VLOOKUP($H$147&amp;$H128,[2]非表示!$A$1:$H$500,7,FALSE),0))</f>
        <v/>
      </c>
      <c r="N128" s="61"/>
      <c r="O128" s="65">
        <v>16100</v>
      </c>
      <c r="P128" s="66" t="s">
        <v>294</v>
      </c>
      <c r="Q128" s="11">
        <f>IF($O128="","",IFERROR(VLOOKUP($O$147&amp;$O128,[2]非表示!$A$1:$H$500,4,FALSE),0))</f>
        <v>24</v>
      </c>
      <c r="R128" s="11">
        <f>IF($O128="","",IFERROR(VLOOKUP($O$147&amp;$O128,[2]非表示!$A$1:$H$500,5,FALSE),0))</f>
        <v>69</v>
      </c>
      <c r="S128" s="11">
        <f>IF($O128="","",IFERROR(VLOOKUP($O$147&amp;$O128,[2]非表示!$A$1:$H$500,6,FALSE),0))</f>
        <v>32</v>
      </c>
      <c r="T128" s="12">
        <f>IF($O128="","",IFERROR(VLOOKUP($O$147&amp;$O128,[2]非表示!$A$1:$H$500,7,FALSE),0))</f>
        <v>37</v>
      </c>
    </row>
    <row r="129" spans="1:20" ht="13.5" x14ac:dyDescent="0.15">
      <c r="A129" s="65"/>
      <c r="B129" s="66"/>
      <c r="C129" s="11" t="str">
        <f>IF($A129="","",IFERROR(VLOOKUP($A$147&amp;$A129,[2]非表示!$A$1:$H$500,4,FALSE),0))</f>
        <v/>
      </c>
      <c r="D129" s="11" t="str">
        <f>IF($A129="","",IFERROR(VLOOKUP($A$147&amp;$A129,[2]非表示!$A$1:$H$500,5,FALSE),0))</f>
        <v/>
      </c>
      <c r="E129" s="11" t="str">
        <f>IF($A129="","",IFERROR(VLOOKUP($A$147&amp;$A129,[2]非表示!$A$1:$H$500,6,FALSE),0))</f>
        <v/>
      </c>
      <c r="F129" s="12" t="str">
        <f>IF($A129="","",IFERROR(VLOOKUP($A$147&amp;$A129,[2]非表示!$A$1:$H$500,7,FALSE),0))</f>
        <v/>
      </c>
      <c r="G129" s="61"/>
      <c r="H129" s="65"/>
      <c r="I129" s="66"/>
      <c r="J129" s="11" t="str">
        <f>IF($H129="","",IFERROR(VLOOKUP($H$147&amp;$H129,[2]非表示!$A$1:$H$500,4,FALSE),0))</f>
        <v/>
      </c>
      <c r="K129" s="11" t="str">
        <f>IF($H129="","",IFERROR(VLOOKUP($H$147&amp;$H129,[2]非表示!$A$1:$H$500,5,FALSE),0))</f>
        <v/>
      </c>
      <c r="L129" s="11" t="str">
        <f>IF($H129="","",IFERROR(VLOOKUP($H$147&amp;$H129,[2]非表示!$A$1:$H$500,6,FALSE),0))</f>
        <v/>
      </c>
      <c r="M129" s="12" t="str">
        <f>IF($H129="","",IFERROR(VLOOKUP($H$147&amp;$H129,[2]非表示!$A$1:$H$500,7,FALSE),0))</f>
        <v/>
      </c>
      <c r="N129" s="61"/>
      <c r="O129" s="65">
        <v>16200</v>
      </c>
      <c r="P129" s="66" t="s">
        <v>295</v>
      </c>
      <c r="Q129" s="11">
        <f>IF($O129="","",IFERROR(VLOOKUP($O$147&amp;$O129,[2]非表示!$A$1:$H$500,4,FALSE),0))</f>
        <v>26</v>
      </c>
      <c r="R129" s="11">
        <f>IF($O129="","",IFERROR(VLOOKUP($O$147&amp;$O129,[2]非表示!$A$1:$H$500,5,FALSE),0))</f>
        <v>64</v>
      </c>
      <c r="S129" s="11">
        <f>IF($O129="","",IFERROR(VLOOKUP($O$147&amp;$O129,[2]非表示!$A$1:$H$500,6,FALSE),0))</f>
        <v>28</v>
      </c>
      <c r="T129" s="12">
        <f>IF($O129="","",IFERROR(VLOOKUP($O$147&amp;$O129,[2]非表示!$A$1:$H$500,7,FALSE),0))</f>
        <v>36</v>
      </c>
    </row>
    <row r="130" spans="1:20" ht="13.5" x14ac:dyDescent="0.15">
      <c r="A130" s="65"/>
      <c r="B130" s="66"/>
      <c r="C130" s="11" t="str">
        <f>IF($A130="","",IFERROR(VLOOKUP($A$147&amp;$A130,[2]非表示!$A$1:$H$500,4,FALSE),0))</f>
        <v/>
      </c>
      <c r="D130" s="11" t="str">
        <f>IF($A130="","",IFERROR(VLOOKUP($A$147&amp;$A130,[2]非表示!$A$1:$H$500,5,FALSE),0))</f>
        <v/>
      </c>
      <c r="E130" s="11" t="str">
        <f>IF($A130="","",IFERROR(VLOOKUP($A$147&amp;$A130,[2]非表示!$A$1:$H$500,6,FALSE),0))</f>
        <v/>
      </c>
      <c r="F130" s="12" t="str">
        <f>IF($A130="","",IFERROR(VLOOKUP($A$147&amp;$A130,[2]非表示!$A$1:$H$500,7,FALSE),0))</f>
        <v/>
      </c>
      <c r="G130" s="61"/>
      <c r="H130" s="65"/>
      <c r="I130" s="66"/>
      <c r="J130" s="11" t="str">
        <f>IF($H130="","",IFERROR(VLOOKUP($H$147&amp;$H130,[2]非表示!$A$1:$H$500,4,FALSE),0))</f>
        <v/>
      </c>
      <c r="K130" s="11" t="str">
        <f>IF($H130="","",IFERROR(VLOOKUP($H$147&amp;$H130,[2]非表示!$A$1:$H$500,5,FALSE),0))</f>
        <v/>
      </c>
      <c r="L130" s="11" t="str">
        <f>IF($H130="","",IFERROR(VLOOKUP($H$147&amp;$H130,[2]非表示!$A$1:$H$500,6,FALSE),0))</f>
        <v/>
      </c>
      <c r="M130" s="12" t="str">
        <f>IF($H130="","",IFERROR(VLOOKUP($H$147&amp;$H130,[2]非表示!$A$1:$H$500,7,FALSE),0))</f>
        <v/>
      </c>
      <c r="N130" s="61"/>
      <c r="O130" s="65">
        <v>16300</v>
      </c>
      <c r="P130" s="66" t="s">
        <v>296</v>
      </c>
      <c r="Q130" s="11">
        <f>IF($O130="","",IFERROR(VLOOKUP($O$147&amp;$O130,[2]非表示!$A$1:$H$500,4,FALSE),0))</f>
        <v>448</v>
      </c>
      <c r="R130" s="11">
        <f>IF($O130="","",IFERROR(VLOOKUP($O$147&amp;$O130,[2]非表示!$A$1:$H$500,5,FALSE),0))</f>
        <v>1092</v>
      </c>
      <c r="S130" s="11">
        <f>IF($O130="","",IFERROR(VLOOKUP($O$147&amp;$O130,[2]非表示!$A$1:$H$500,6,FALSE),0))</f>
        <v>552</v>
      </c>
      <c r="T130" s="12">
        <f>IF($O130="","",IFERROR(VLOOKUP($O$147&amp;$O130,[2]非表示!$A$1:$H$500,7,FALSE),0))</f>
        <v>540</v>
      </c>
    </row>
    <row r="131" spans="1:20" ht="13.5" x14ac:dyDescent="0.15">
      <c r="A131" s="65"/>
      <c r="B131" s="66"/>
      <c r="C131" s="11" t="str">
        <f>IF($A131="","",IFERROR(VLOOKUP($A$147&amp;$A131,[2]非表示!$A$1:$H$500,4,FALSE),0))</f>
        <v/>
      </c>
      <c r="D131" s="11" t="str">
        <f>IF($A131="","",IFERROR(VLOOKUP($A$147&amp;$A131,[2]非表示!$A$1:$H$500,5,FALSE),0))</f>
        <v/>
      </c>
      <c r="E131" s="11" t="str">
        <f>IF($A131="","",IFERROR(VLOOKUP($A$147&amp;$A131,[2]非表示!$A$1:$H$500,6,FALSE),0))</f>
        <v/>
      </c>
      <c r="F131" s="12" t="str">
        <f>IF($A131="","",IFERROR(VLOOKUP($A$147&amp;$A131,[2]非表示!$A$1:$H$500,7,FALSE),0))</f>
        <v/>
      </c>
      <c r="G131" s="61"/>
      <c r="H131" s="65"/>
      <c r="I131" s="66"/>
      <c r="J131" s="11" t="str">
        <f>IF($H131="","",IFERROR(VLOOKUP($H$147&amp;$H131,[2]非表示!$A$1:$H$500,4,FALSE),0))</f>
        <v/>
      </c>
      <c r="K131" s="11" t="str">
        <f>IF($H131="","",IFERROR(VLOOKUP($H$147&amp;$H131,[2]非表示!$A$1:$H$500,5,FALSE),0))</f>
        <v/>
      </c>
      <c r="L131" s="11" t="str">
        <f>IF($H131="","",IFERROR(VLOOKUP($H$147&amp;$H131,[2]非表示!$A$1:$H$500,6,FALSE),0))</f>
        <v/>
      </c>
      <c r="M131" s="12" t="str">
        <f>IF($H131="","",IFERROR(VLOOKUP($H$147&amp;$H131,[2]非表示!$A$1:$H$500,7,FALSE),0))</f>
        <v/>
      </c>
      <c r="N131" s="61"/>
      <c r="O131" s="65">
        <v>16400</v>
      </c>
      <c r="P131" s="66" t="s">
        <v>297</v>
      </c>
      <c r="Q131" s="11">
        <f>IF($O131="","",IFERROR(VLOOKUP($O$147&amp;$O131,[2]非表示!$A$1:$H$500,4,FALSE),0))</f>
        <v>128</v>
      </c>
      <c r="R131" s="11">
        <f>IF($O131="","",IFERROR(VLOOKUP($O$147&amp;$O131,[2]非表示!$A$1:$H$500,5,FALSE),0))</f>
        <v>296</v>
      </c>
      <c r="S131" s="11">
        <f>IF($O131="","",IFERROR(VLOOKUP($O$147&amp;$O131,[2]非表示!$A$1:$H$500,6,FALSE),0))</f>
        <v>154</v>
      </c>
      <c r="T131" s="12">
        <f>IF($O131="","",IFERROR(VLOOKUP($O$147&amp;$O131,[2]非表示!$A$1:$H$500,7,FALSE),0))</f>
        <v>142</v>
      </c>
    </row>
    <row r="132" spans="1:20" ht="13.5" x14ac:dyDescent="0.15">
      <c r="A132" s="65"/>
      <c r="B132" s="66"/>
      <c r="C132" s="11" t="str">
        <f>IF($A132="","",IFERROR(VLOOKUP($A$147&amp;$A132,[2]非表示!$A$1:$H$500,4,FALSE),0))</f>
        <v/>
      </c>
      <c r="D132" s="11" t="str">
        <f>IF($A132="","",IFERROR(VLOOKUP($A$147&amp;$A132,[2]非表示!$A$1:$H$500,5,FALSE),0))</f>
        <v/>
      </c>
      <c r="E132" s="11" t="str">
        <f>IF($A132="","",IFERROR(VLOOKUP($A$147&amp;$A132,[2]非表示!$A$1:$H$500,6,FALSE),0))</f>
        <v/>
      </c>
      <c r="F132" s="12" t="str">
        <f>IF($A132="","",IFERROR(VLOOKUP($A$147&amp;$A132,[2]非表示!$A$1:$H$500,7,FALSE),0))</f>
        <v/>
      </c>
      <c r="G132" s="61"/>
      <c r="H132" s="65"/>
      <c r="I132" s="66"/>
      <c r="J132" s="11" t="str">
        <f>IF($H132="","",IFERROR(VLOOKUP($H$147&amp;$H132,[2]非表示!$A$1:$H$500,4,FALSE),0))</f>
        <v/>
      </c>
      <c r="K132" s="11" t="str">
        <f>IF($H132="","",IFERROR(VLOOKUP($H$147&amp;$H132,[2]非表示!$A$1:$H$500,5,FALSE),0))</f>
        <v/>
      </c>
      <c r="L132" s="11" t="str">
        <f>IF($H132="","",IFERROR(VLOOKUP($H$147&amp;$H132,[2]非表示!$A$1:$H$500,6,FALSE),0))</f>
        <v/>
      </c>
      <c r="M132" s="12" t="str">
        <f>IF($H132="","",IFERROR(VLOOKUP($H$147&amp;$H132,[2]非表示!$A$1:$H$500,7,FALSE),0))</f>
        <v/>
      </c>
      <c r="N132" s="61"/>
      <c r="O132" s="65">
        <v>16500</v>
      </c>
      <c r="P132" s="66" t="s">
        <v>298</v>
      </c>
      <c r="Q132" s="11">
        <f>IF($O132="","",IFERROR(VLOOKUP($O$147&amp;$O132,[2]非表示!$A$1:$H$500,4,FALSE),0))</f>
        <v>186</v>
      </c>
      <c r="R132" s="11">
        <f>IF($O132="","",IFERROR(VLOOKUP($O$147&amp;$O132,[2]非表示!$A$1:$H$500,5,FALSE),0))</f>
        <v>447</v>
      </c>
      <c r="S132" s="11">
        <f>IF($O132="","",IFERROR(VLOOKUP($O$147&amp;$O132,[2]非表示!$A$1:$H$500,6,FALSE),0))</f>
        <v>211</v>
      </c>
      <c r="T132" s="12">
        <f>IF($O132="","",IFERROR(VLOOKUP($O$147&amp;$O132,[2]非表示!$A$1:$H$500,7,FALSE),0))</f>
        <v>236</v>
      </c>
    </row>
    <row r="133" spans="1:20" ht="13.5" x14ac:dyDescent="0.15">
      <c r="A133" s="65"/>
      <c r="B133" s="66"/>
      <c r="C133" s="11" t="str">
        <f>IF($A133="","",IFERROR(VLOOKUP($A$147&amp;$A133,[2]非表示!$A$1:$H$500,4,FALSE),0))</f>
        <v/>
      </c>
      <c r="D133" s="11" t="str">
        <f>IF($A133="","",IFERROR(VLOOKUP($A$147&amp;$A133,[2]非表示!$A$1:$H$500,5,FALSE),0))</f>
        <v/>
      </c>
      <c r="E133" s="11" t="str">
        <f>IF($A133="","",IFERROR(VLOOKUP($A$147&amp;$A133,[2]非表示!$A$1:$H$500,6,FALSE),0))</f>
        <v/>
      </c>
      <c r="F133" s="12" t="str">
        <f>IF($A133="","",IFERROR(VLOOKUP($A$147&amp;$A133,[2]非表示!$A$1:$H$500,7,FALSE),0))</f>
        <v/>
      </c>
      <c r="G133" s="61"/>
      <c r="H133" s="65"/>
      <c r="I133" s="66"/>
      <c r="J133" s="11" t="str">
        <f>IF($H133="","",IFERROR(VLOOKUP($H$147&amp;$H133,[2]非表示!$A$1:$H$500,4,FALSE),0))</f>
        <v/>
      </c>
      <c r="K133" s="11" t="str">
        <f>IF($H133="","",IFERROR(VLOOKUP($H$147&amp;$H133,[2]非表示!$A$1:$H$500,5,FALSE),0))</f>
        <v/>
      </c>
      <c r="L133" s="11" t="str">
        <f>IF($H133="","",IFERROR(VLOOKUP($H$147&amp;$H133,[2]非表示!$A$1:$H$500,6,FALSE),0))</f>
        <v/>
      </c>
      <c r="M133" s="12" t="str">
        <f>IF($H133="","",IFERROR(VLOOKUP($H$147&amp;$H133,[2]非表示!$A$1:$H$500,7,FALSE),0))</f>
        <v/>
      </c>
      <c r="N133" s="61"/>
      <c r="O133" s="65">
        <v>16600</v>
      </c>
      <c r="P133" s="66" t="s">
        <v>299</v>
      </c>
      <c r="Q133" s="11">
        <f>IF($O133="","",IFERROR(VLOOKUP($O$147&amp;$O133,[2]非表示!$A$1:$H$500,4,FALSE),0))</f>
        <v>27</v>
      </c>
      <c r="R133" s="11">
        <f>IF($O133="","",IFERROR(VLOOKUP($O$147&amp;$O133,[2]非表示!$A$1:$H$500,5,FALSE),0))</f>
        <v>69</v>
      </c>
      <c r="S133" s="11">
        <f>IF($O133="","",IFERROR(VLOOKUP($O$147&amp;$O133,[2]非表示!$A$1:$H$500,6,FALSE),0))</f>
        <v>31</v>
      </c>
      <c r="T133" s="12">
        <f>IF($O133="","",IFERROR(VLOOKUP($O$147&amp;$O133,[2]非表示!$A$1:$H$500,7,FALSE),0))</f>
        <v>38</v>
      </c>
    </row>
    <row r="134" spans="1:20" ht="13.5" x14ac:dyDescent="0.15">
      <c r="A134" s="65"/>
      <c r="B134" s="66"/>
      <c r="C134" s="11" t="str">
        <f>IF($A134="","",IFERROR(VLOOKUP($A$147&amp;$A134,[2]非表示!$A$1:$H$500,4,FALSE),0))</f>
        <v/>
      </c>
      <c r="D134" s="11" t="str">
        <f>IF($A134="","",IFERROR(VLOOKUP($A$147&amp;$A134,[2]非表示!$A$1:$H$500,5,FALSE),0))</f>
        <v/>
      </c>
      <c r="E134" s="11" t="str">
        <f>IF($A134="","",IFERROR(VLOOKUP($A$147&amp;$A134,[2]非表示!$A$1:$H$500,6,FALSE),0))</f>
        <v/>
      </c>
      <c r="F134" s="12" t="str">
        <f>IF($A134="","",IFERROR(VLOOKUP($A$147&amp;$A134,[2]非表示!$A$1:$H$500,7,FALSE),0))</f>
        <v/>
      </c>
      <c r="G134" s="61"/>
      <c r="H134" s="65"/>
      <c r="I134" s="66"/>
      <c r="J134" s="11" t="str">
        <f>IF($H134="","",IFERROR(VLOOKUP($H$147&amp;$H134,[2]非表示!$A$1:$H$500,4,FALSE),0))</f>
        <v/>
      </c>
      <c r="K134" s="11" t="str">
        <f>IF($H134="","",IFERROR(VLOOKUP($H$147&amp;$H134,[2]非表示!$A$1:$H$500,5,FALSE),0))</f>
        <v/>
      </c>
      <c r="L134" s="11" t="str">
        <f>IF($H134="","",IFERROR(VLOOKUP($H$147&amp;$H134,[2]非表示!$A$1:$H$500,6,FALSE),0))</f>
        <v/>
      </c>
      <c r="M134" s="12" t="str">
        <f>IF($H134="","",IFERROR(VLOOKUP($H$147&amp;$H134,[2]非表示!$A$1:$H$500,7,FALSE),0))</f>
        <v/>
      </c>
      <c r="N134" s="61"/>
      <c r="O134" s="65">
        <v>16700</v>
      </c>
      <c r="P134" s="66" t="s">
        <v>300</v>
      </c>
      <c r="Q134" s="11">
        <f>IF($O134="","",IFERROR(VLOOKUP($O$147&amp;$O134,[2]非表示!$A$1:$H$500,4,FALSE),0))</f>
        <v>127</v>
      </c>
      <c r="R134" s="11">
        <f>IF($O134="","",IFERROR(VLOOKUP($O$147&amp;$O134,[2]非表示!$A$1:$H$500,5,FALSE),0))</f>
        <v>308</v>
      </c>
      <c r="S134" s="11">
        <f>IF($O134="","",IFERROR(VLOOKUP($O$147&amp;$O134,[2]非表示!$A$1:$H$500,6,FALSE),0))</f>
        <v>147</v>
      </c>
      <c r="T134" s="12">
        <f>IF($O134="","",IFERROR(VLOOKUP($O$147&amp;$O134,[2]非表示!$A$1:$H$500,7,FALSE),0))</f>
        <v>161</v>
      </c>
    </row>
    <row r="135" spans="1:20" ht="13.5" x14ac:dyDescent="0.15">
      <c r="A135" s="65"/>
      <c r="B135" s="66"/>
      <c r="C135" s="11" t="str">
        <f>IF($A135="","",IFERROR(VLOOKUP($A$147&amp;$A135,[2]非表示!$A$1:$H$500,4,FALSE),0))</f>
        <v/>
      </c>
      <c r="D135" s="11" t="str">
        <f>IF($A135="","",IFERROR(VLOOKUP($A$147&amp;$A135,[2]非表示!$A$1:$H$500,5,FALSE),0))</f>
        <v/>
      </c>
      <c r="E135" s="11" t="str">
        <f>IF($A135="","",IFERROR(VLOOKUP($A$147&amp;$A135,[2]非表示!$A$1:$H$500,6,FALSE),0))</f>
        <v/>
      </c>
      <c r="F135" s="12" t="str">
        <f>IF($A135="","",IFERROR(VLOOKUP($A$147&amp;$A135,[2]非表示!$A$1:$H$500,7,FALSE),0))</f>
        <v/>
      </c>
      <c r="G135" s="61"/>
      <c r="H135" s="65"/>
      <c r="I135" s="66"/>
      <c r="J135" s="11" t="str">
        <f>IF($H135="","",IFERROR(VLOOKUP($H$147&amp;$H135,[2]非表示!$A$1:$H$500,4,FALSE),0))</f>
        <v/>
      </c>
      <c r="K135" s="11" t="str">
        <f>IF($H135="","",IFERROR(VLOOKUP($H$147&amp;$H135,[2]非表示!$A$1:$H$500,5,FALSE),0))</f>
        <v/>
      </c>
      <c r="L135" s="11" t="str">
        <f>IF($H135="","",IFERROR(VLOOKUP($H$147&amp;$H135,[2]非表示!$A$1:$H$500,6,FALSE),0))</f>
        <v/>
      </c>
      <c r="M135" s="12" t="str">
        <f>IF($H135="","",IFERROR(VLOOKUP($H$147&amp;$H135,[2]非表示!$A$1:$H$500,7,FALSE),0))</f>
        <v/>
      </c>
      <c r="N135" s="61"/>
      <c r="O135" s="65">
        <v>16800</v>
      </c>
      <c r="P135" s="66" t="s">
        <v>301</v>
      </c>
      <c r="Q135" s="11">
        <f>IF($O135="","",IFERROR(VLOOKUP($O$147&amp;$O135,[2]非表示!$A$1:$H$500,4,FALSE),0))</f>
        <v>549</v>
      </c>
      <c r="R135" s="11">
        <f>IF($O135="","",IFERROR(VLOOKUP($O$147&amp;$O135,[2]非表示!$A$1:$H$500,5,FALSE),0))</f>
        <v>1198</v>
      </c>
      <c r="S135" s="11">
        <f>IF($O135="","",IFERROR(VLOOKUP($O$147&amp;$O135,[2]非表示!$A$1:$H$500,6,FALSE),0))</f>
        <v>563</v>
      </c>
      <c r="T135" s="12">
        <f>IF($O135="","",IFERROR(VLOOKUP($O$147&amp;$O135,[2]非表示!$A$1:$H$500,7,FALSE),0))</f>
        <v>635</v>
      </c>
    </row>
    <row r="136" spans="1:20" ht="13.5" x14ac:dyDescent="0.15">
      <c r="A136" s="65"/>
      <c r="B136" s="66"/>
      <c r="C136" s="11" t="str">
        <f>IF($A136="","",IFERROR(VLOOKUP($A$147&amp;$A136,[2]非表示!$A$1:$H$500,4,FALSE),0))</f>
        <v/>
      </c>
      <c r="D136" s="11" t="str">
        <f>IF($A136="","",IFERROR(VLOOKUP($A$147&amp;$A136,[2]非表示!$A$1:$H$500,5,FALSE),0))</f>
        <v/>
      </c>
      <c r="E136" s="11" t="str">
        <f>IF($A136="","",IFERROR(VLOOKUP($A$147&amp;$A136,[2]非表示!$A$1:$H$500,6,FALSE),0))</f>
        <v/>
      </c>
      <c r="F136" s="12" t="str">
        <f>IF($A136="","",IFERROR(VLOOKUP($A$147&amp;$A136,[2]非表示!$A$1:$H$500,7,FALSE),0))</f>
        <v/>
      </c>
      <c r="G136" s="61"/>
      <c r="H136" s="65"/>
      <c r="I136" s="66"/>
      <c r="J136" s="11" t="str">
        <f>IF($H136="","",IFERROR(VLOOKUP($H$147&amp;$H136,[2]非表示!$A$1:$H$500,4,FALSE),0))</f>
        <v/>
      </c>
      <c r="K136" s="11" t="str">
        <f>IF($H136="","",IFERROR(VLOOKUP($H$147&amp;$H136,[2]非表示!$A$1:$H$500,5,FALSE),0))</f>
        <v/>
      </c>
      <c r="L136" s="11" t="str">
        <f>IF($H136="","",IFERROR(VLOOKUP($H$147&amp;$H136,[2]非表示!$A$1:$H$500,6,FALSE),0))</f>
        <v/>
      </c>
      <c r="M136" s="12" t="str">
        <f>IF($H136="","",IFERROR(VLOOKUP($H$147&amp;$H136,[2]非表示!$A$1:$H$500,7,FALSE),0))</f>
        <v/>
      </c>
      <c r="N136" s="61"/>
      <c r="O136" s="65">
        <v>16900</v>
      </c>
      <c r="P136" s="66" t="s">
        <v>302</v>
      </c>
      <c r="Q136" s="11">
        <f>IF($O136="","",IFERROR(VLOOKUP($O$147&amp;$O136,[2]非表示!$A$1:$H$500,4,FALSE),0))</f>
        <v>188</v>
      </c>
      <c r="R136" s="11">
        <f>IF($O136="","",IFERROR(VLOOKUP($O$147&amp;$O136,[2]非表示!$A$1:$H$500,5,FALSE),0))</f>
        <v>465</v>
      </c>
      <c r="S136" s="11">
        <f>IF($O136="","",IFERROR(VLOOKUP($O$147&amp;$O136,[2]非表示!$A$1:$H$500,6,FALSE),0))</f>
        <v>234</v>
      </c>
      <c r="T136" s="12">
        <f>IF($O136="","",IFERROR(VLOOKUP($O$147&amp;$O136,[2]非表示!$A$1:$H$500,7,FALSE),0))</f>
        <v>231</v>
      </c>
    </row>
    <row r="137" spans="1:20" ht="13.5" x14ac:dyDescent="0.15">
      <c r="A137" s="65"/>
      <c r="B137" s="66"/>
      <c r="C137" s="11" t="str">
        <f>IF($A137="","",IFERROR(VLOOKUP($A$147&amp;$A137,[2]非表示!$A$1:$H$500,4,FALSE),0))</f>
        <v/>
      </c>
      <c r="D137" s="11" t="str">
        <f>IF($A137="","",IFERROR(VLOOKUP($A$147&amp;$A137,[2]非表示!$A$1:$H$500,5,FALSE),0))</f>
        <v/>
      </c>
      <c r="E137" s="11" t="str">
        <f>IF($A137="","",IFERROR(VLOOKUP($A$147&amp;$A137,[2]非表示!$A$1:$H$500,6,FALSE),0))</f>
        <v/>
      </c>
      <c r="F137" s="12" t="str">
        <f>IF($A137="","",IFERROR(VLOOKUP($A$147&amp;$A137,[2]非表示!$A$1:$H$500,7,FALSE),0))</f>
        <v/>
      </c>
      <c r="G137" s="61"/>
      <c r="H137" s="65"/>
      <c r="I137" s="66"/>
      <c r="J137" s="11" t="str">
        <f>IF($H137="","",IFERROR(VLOOKUP($H$147&amp;$H137,[2]非表示!$A$1:$H$500,4,FALSE),0))</f>
        <v/>
      </c>
      <c r="K137" s="11" t="str">
        <f>IF($H137="","",IFERROR(VLOOKUP($H$147&amp;$H137,[2]非表示!$A$1:$H$500,5,FALSE),0))</f>
        <v/>
      </c>
      <c r="L137" s="11" t="str">
        <f>IF($H137="","",IFERROR(VLOOKUP($H$147&amp;$H137,[2]非表示!$A$1:$H$500,6,FALSE),0))</f>
        <v/>
      </c>
      <c r="M137" s="12" t="str">
        <f>IF($H137="","",IFERROR(VLOOKUP($H$147&amp;$H137,[2]非表示!$A$1:$H$500,7,FALSE),0))</f>
        <v/>
      </c>
      <c r="N137" s="61"/>
      <c r="O137" s="65">
        <v>17000</v>
      </c>
      <c r="P137" s="66" t="s">
        <v>303</v>
      </c>
      <c r="Q137" s="11">
        <f>IF($O137="","",IFERROR(VLOOKUP($O$147&amp;$O137,[2]非表示!$A$1:$H$500,4,FALSE),0))</f>
        <v>93</v>
      </c>
      <c r="R137" s="11">
        <f>IF($O137="","",IFERROR(VLOOKUP($O$147&amp;$O137,[2]非表示!$A$1:$H$500,5,FALSE),0))</f>
        <v>212</v>
      </c>
      <c r="S137" s="11">
        <f>IF($O137="","",IFERROR(VLOOKUP($O$147&amp;$O137,[2]非表示!$A$1:$H$500,6,FALSE),0))</f>
        <v>115</v>
      </c>
      <c r="T137" s="12">
        <f>IF($O137="","",IFERROR(VLOOKUP($O$147&amp;$O137,[2]非表示!$A$1:$H$500,7,FALSE),0))</f>
        <v>97</v>
      </c>
    </row>
    <row r="138" spans="1:20" ht="13.5" x14ac:dyDescent="0.15">
      <c r="A138" s="65"/>
      <c r="B138" s="66"/>
      <c r="C138" s="11" t="str">
        <f>IF($A138="","",IFERROR(VLOOKUP($A$147&amp;$A138,[2]非表示!$A$1:$H$500,4,FALSE),0))</f>
        <v/>
      </c>
      <c r="D138" s="11" t="str">
        <f>IF($A138="","",IFERROR(VLOOKUP($A$147&amp;$A138,[2]非表示!$A$1:$H$500,5,FALSE),0))</f>
        <v/>
      </c>
      <c r="E138" s="11" t="str">
        <f>IF($A138="","",IFERROR(VLOOKUP($A$147&amp;$A138,[2]非表示!$A$1:$H$500,6,FALSE),0))</f>
        <v/>
      </c>
      <c r="F138" s="12" t="str">
        <f>IF($A138="","",IFERROR(VLOOKUP($A$147&amp;$A138,[2]非表示!$A$1:$H$500,7,FALSE),0))</f>
        <v/>
      </c>
      <c r="G138" s="61"/>
      <c r="H138" s="65"/>
      <c r="I138" s="66"/>
      <c r="J138" s="11" t="str">
        <f>IF($H138="","",IFERROR(VLOOKUP($H$147&amp;$H138,[2]非表示!$A$1:$H$500,4,FALSE),0))</f>
        <v/>
      </c>
      <c r="K138" s="11" t="str">
        <f>IF($H138="","",IFERROR(VLOOKUP($H$147&amp;$H138,[2]非表示!$A$1:$H$500,5,FALSE),0))</f>
        <v/>
      </c>
      <c r="L138" s="11" t="str">
        <f>IF($H138="","",IFERROR(VLOOKUP($H$147&amp;$H138,[2]非表示!$A$1:$H$500,6,FALSE),0))</f>
        <v/>
      </c>
      <c r="M138" s="12" t="str">
        <f>IF($H138="","",IFERROR(VLOOKUP($H$147&amp;$H138,[2]非表示!$A$1:$H$500,7,FALSE),0))</f>
        <v/>
      </c>
      <c r="N138" s="61"/>
      <c r="O138" s="65">
        <v>17100</v>
      </c>
      <c r="P138" s="66" t="s">
        <v>304</v>
      </c>
      <c r="Q138" s="11">
        <f>IF($O138="","",IFERROR(VLOOKUP($O$147&amp;$O138,[2]非表示!$A$1:$H$500,4,FALSE),0))</f>
        <v>197</v>
      </c>
      <c r="R138" s="11">
        <f>IF($O138="","",IFERROR(VLOOKUP($O$147&amp;$O138,[2]非表示!$A$1:$H$500,5,FALSE),0))</f>
        <v>471</v>
      </c>
      <c r="S138" s="11">
        <f>IF($O138="","",IFERROR(VLOOKUP($O$147&amp;$O138,[2]非表示!$A$1:$H$500,6,FALSE),0))</f>
        <v>242</v>
      </c>
      <c r="T138" s="12">
        <f>IF($O138="","",IFERROR(VLOOKUP($O$147&amp;$O138,[2]非表示!$A$1:$H$500,7,FALSE),0))</f>
        <v>229</v>
      </c>
    </row>
    <row r="139" spans="1:20" ht="13.5" x14ac:dyDescent="0.15">
      <c r="A139" s="65"/>
      <c r="B139" s="66"/>
      <c r="C139" s="11" t="str">
        <f>IF($A139="","",IFERROR(VLOOKUP($A$147&amp;$A139,[2]非表示!$A$1:$H$500,4,FALSE),0))</f>
        <v/>
      </c>
      <c r="D139" s="11" t="str">
        <f>IF($A139="","",IFERROR(VLOOKUP($A$147&amp;$A139,[2]非表示!$A$1:$H$500,5,FALSE),0))</f>
        <v/>
      </c>
      <c r="E139" s="11" t="str">
        <f>IF($A139="","",IFERROR(VLOOKUP($A$147&amp;$A139,[2]非表示!$A$1:$H$500,6,FALSE),0))</f>
        <v/>
      </c>
      <c r="F139" s="12" t="str">
        <f>IF($A139="","",IFERROR(VLOOKUP($A$147&amp;$A139,[2]非表示!$A$1:$H$500,7,FALSE),0))</f>
        <v/>
      </c>
      <c r="G139" s="61"/>
      <c r="H139" s="65"/>
      <c r="I139" s="66"/>
      <c r="J139" s="11" t="str">
        <f>IF($H139="","",IFERROR(VLOOKUP($H$147&amp;$H139,[2]非表示!$A$1:$H$500,4,FALSE),0))</f>
        <v/>
      </c>
      <c r="K139" s="11" t="str">
        <f>IF($H139="","",IFERROR(VLOOKUP($H$147&amp;$H139,[2]非表示!$A$1:$H$500,5,FALSE),0))</f>
        <v/>
      </c>
      <c r="L139" s="11" t="str">
        <f>IF($H139="","",IFERROR(VLOOKUP($H$147&amp;$H139,[2]非表示!$A$1:$H$500,6,FALSE),0))</f>
        <v/>
      </c>
      <c r="M139" s="12" t="str">
        <f>IF($H139="","",IFERROR(VLOOKUP($H$147&amp;$H139,[2]非表示!$A$1:$H$500,7,FALSE),0))</f>
        <v/>
      </c>
      <c r="N139" s="61"/>
      <c r="O139" s="65">
        <v>17200</v>
      </c>
      <c r="P139" s="66" t="s">
        <v>305</v>
      </c>
      <c r="Q139" s="11">
        <f>IF($O139="","",IFERROR(VLOOKUP($O$147&amp;$O139,[2]非表示!$A$1:$H$500,4,FALSE),0))</f>
        <v>146</v>
      </c>
      <c r="R139" s="11">
        <f>IF($O139="","",IFERROR(VLOOKUP($O$147&amp;$O139,[2]非表示!$A$1:$H$500,5,FALSE),0))</f>
        <v>302</v>
      </c>
      <c r="S139" s="11">
        <f>IF($O139="","",IFERROR(VLOOKUP($O$147&amp;$O139,[2]非表示!$A$1:$H$500,6,FALSE),0))</f>
        <v>164</v>
      </c>
      <c r="T139" s="12">
        <f>IF($O139="","",IFERROR(VLOOKUP($O$147&amp;$O139,[2]非表示!$A$1:$H$500,7,FALSE),0))</f>
        <v>138</v>
      </c>
    </row>
    <row r="140" spans="1:20" ht="13.5" x14ac:dyDescent="0.15">
      <c r="A140" s="65"/>
      <c r="B140" s="66"/>
      <c r="C140" s="11" t="str">
        <f>IF($A140="","",IFERROR(VLOOKUP($A$147&amp;$A140,[2]非表示!$A$1:$H$500,4,FALSE),0))</f>
        <v/>
      </c>
      <c r="D140" s="11" t="str">
        <f>IF($A140="","",IFERROR(VLOOKUP($A$147&amp;$A140,[2]非表示!$A$1:$H$500,5,FALSE),0))</f>
        <v/>
      </c>
      <c r="E140" s="11" t="str">
        <f>IF($A140="","",IFERROR(VLOOKUP($A$147&amp;$A140,[2]非表示!$A$1:$H$500,6,FALSE),0))</f>
        <v/>
      </c>
      <c r="F140" s="12" t="str">
        <f>IF($A140="","",IFERROR(VLOOKUP($A$147&amp;$A140,[2]非表示!$A$1:$H$500,7,FALSE),0))</f>
        <v/>
      </c>
      <c r="G140" s="61"/>
      <c r="H140" s="65"/>
      <c r="I140" s="66"/>
      <c r="J140" s="11" t="str">
        <f>IF($H140="","",IFERROR(VLOOKUP($H$147&amp;$H140,[2]非表示!$A$1:$H$500,4,FALSE),0))</f>
        <v/>
      </c>
      <c r="K140" s="11" t="str">
        <f>IF($H140="","",IFERROR(VLOOKUP($H$147&amp;$H140,[2]非表示!$A$1:$H$500,5,FALSE),0))</f>
        <v/>
      </c>
      <c r="L140" s="11" t="str">
        <f>IF($H140="","",IFERROR(VLOOKUP($H$147&amp;$H140,[2]非表示!$A$1:$H$500,6,FALSE),0))</f>
        <v/>
      </c>
      <c r="M140" s="12" t="str">
        <f>IF($H140="","",IFERROR(VLOOKUP($H$147&amp;$H140,[2]非表示!$A$1:$H$500,7,FALSE),0))</f>
        <v/>
      </c>
      <c r="N140" s="61"/>
      <c r="O140" s="65">
        <v>17300</v>
      </c>
      <c r="P140" s="66" t="s">
        <v>306</v>
      </c>
      <c r="Q140" s="11">
        <f>IF($O140="","",IFERROR(VLOOKUP($O$147&amp;$O140,[2]非表示!$A$1:$H$500,4,FALSE),0))</f>
        <v>36</v>
      </c>
      <c r="R140" s="11">
        <f>IF($O140="","",IFERROR(VLOOKUP($O$147&amp;$O140,[2]非表示!$A$1:$H$500,5,FALSE),0))</f>
        <v>85</v>
      </c>
      <c r="S140" s="11">
        <f>IF($O140="","",IFERROR(VLOOKUP($O$147&amp;$O140,[2]非表示!$A$1:$H$500,6,FALSE),0))</f>
        <v>39</v>
      </c>
      <c r="T140" s="12">
        <f>IF($O140="","",IFERROR(VLOOKUP($O$147&amp;$O140,[2]非表示!$A$1:$H$500,7,FALSE),0))</f>
        <v>46</v>
      </c>
    </row>
    <row r="141" spans="1:20" ht="13.5" x14ac:dyDescent="0.15">
      <c r="A141" s="65"/>
      <c r="B141" s="66"/>
      <c r="C141" s="11" t="str">
        <f>IF($A141="","",IFERROR(VLOOKUP($A$147&amp;$A141,[2]非表示!$A$1:$H$500,4,FALSE),0))</f>
        <v/>
      </c>
      <c r="D141" s="11" t="str">
        <f>IF($A141="","",IFERROR(VLOOKUP($A$147&amp;$A141,[2]非表示!$A$1:$H$500,5,FALSE),0))</f>
        <v/>
      </c>
      <c r="E141" s="11" t="str">
        <f>IF($A141="","",IFERROR(VLOOKUP($A$147&amp;$A141,[2]非表示!$A$1:$H$500,6,FALSE),0))</f>
        <v/>
      </c>
      <c r="F141" s="12" t="str">
        <f>IF($A141="","",IFERROR(VLOOKUP($A$147&amp;$A141,[2]非表示!$A$1:$H$500,7,FALSE),0))</f>
        <v/>
      </c>
      <c r="G141" s="61"/>
      <c r="H141" s="65"/>
      <c r="I141" s="66"/>
      <c r="J141" s="11" t="str">
        <f>IF($H141="","",IFERROR(VLOOKUP($H$147&amp;$H141,[2]非表示!$A$1:$H$500,4,FALSE),0))</f>
        <v/>
      </c>
      <c r="K141" s="11" t="str">
        <f>IF($H141="","",IFERROR(VLOOKUP($H$147&amp;$H141,[2]非表示!$A$1:$H$500,5,FALSE),0))</f>
        <v/>
      </c>
      <c r="L141" s="11" t="str">
        <f>IF($H141="","",IFERROR(VLOOKUP($H$147&amp;$H141,[2]非表示!$A$1:$H$500,6,FALSE),0))</f>
        <v/>
      </c>
      <c r="M141" s="12" t="str">
        <f>IF($H141="","",IFERROR(VLOOKUP($H$147&amp;$H141,[2]非表示!$A$1:$H$500,7,FALSE),0))</f>
        <v/>
      </c>
      <c r="N141" s="61"/>
      <c r="O141" s="65"/>
      <c r="P141" s="66"/>
      <c r="Q141" s="11" t="str">
        <f>IF($O141="","",IFERROR(VLOOKUP($O$147&amp;$O141,[2]非表示!$A$1:$H$500,4,FALSE),0))</f>
        <v/>
      </c>
      <c r="R141" s="11" t="str">
        <f>IF($O141="","",IFERROR(VLOOKUP($O$147&amp;$O141,[2]非表示!$A$1:$H$500,5,FALSE),0))</f>
        <v/>
      </c>
      <c r="S141" s="11" t="str">
        <f>IF($O141="","",IFERROR(VLOOKUP($O$147&amp;$O141,[2]非表示!$A$1:$H$500,6,FALSE),0))</f>
        <v/>
      </c>
      <c r="T141" s="12" t="str">
        <f>IF($O141="","",IFERROR(VLOOKUP($O$147&amp;$O141,[2]非表示!$A$1:$H$500,7,FALSE),0))</f>
        <v/>
      </c>
    </row>
    <row r="142" spans="1:20" ht="13.5" x14ac:dyDescent="0.15">
      <c r="A142" s="65"/>
      <c r="B142" s="66"/>
      <c r="C142" s="11" t="str">
        <f>IF($A142="","",IFERROR(VLOOKUP($A$147&amp;$A142,[2]非表示!$A$1:$H$500,4,FALSE),0))</f>
        <v/>
      </c>
      <c r="D142" s="11" t="str">
        <f>IF($A142="","",IFERROR(VLOOKUP($A$147&amp;$A142,[2]非表示!$A$1:$H$500,5,FALSE),0))</f>
        <v/>
      </c>
      <c r="E142" s="11" t="str">
        <f>IF($A142="","",IFERROR(VLOOKUP($A$147&amp;$A142,[2]非表示!$A$1:$H$500,6,FALSE),0))</f>
        <v/>
      </c>
      <c r="F142" s="12" t="str">
        <f>IF($A142="","",IFERROR(VLOOKUP($A$147&amp;$A142,[2]非表示!$A$1:$H$500,7,FALSE),0))</f>
        <v/>
      </c>
      <c r="G142" s="61"/>
      <c r="H142" s="65"/>
      <c r="I142" s="66"/>
      <c r="J142" s="11" t="str">
        <f>IF($H142="","",IFERROR(VLOOKUP($H$147&amp;$H142,[2]非表示!$A$1:$H$500,4,FALSE),0))</f>
        <v/>
      </c>
      <c r="K142" s="11" t="str">
        <f>IF($H142="","",IFERROR(VLOOKUP($H$147&amp;$H142,[2]非表示!$A$1:$H$500,5,FALSE),0))</f>
        <v/>
      </c>
      <c r="L142" s="11" t="str">
        <f>IF($H142="","",IFERROR(VLOOKUP($H$147&amp;$H142,[2]非表示!$A$1:$H$500,6,FALSE),0))</f>
        <v/>
      </c>
      <c r="M142" s="12" t="str">
        <f>IF($H142="","",IFERROR(VLOOKUP($H$147&amp;$H142,[2]非表示!$A$1:$H$500,7,FALSE),0))</f>
        <v/>
      </c>
      <c r="N142" s="61"/>
      <c r="O142" s="65"/>
      <c r="P142" s="66"/>
      <c r="Q142" s="11" t="str">
        <f>IF($O142="","",IFERROR(VLOOKUP($O$147&amp;$O142,[2]非表示!$A$1:$H$500,4,FALSE),0))</f>
        <v/>
      </c>
      <c r="R142" s="11" t="str">
        <f>IF($O142="","",IFERROR(VLOOKUP($O$147&amp;$O142,[2]非表示!$A$1:$H$500,5,FALSE),0))</f>
        <v/>
      </c>
      <c r="S142" s="11" t="str">
        <f>IF($O142="","",IFERROR(VLOOKUP($O$147&amp;$O142,[2]非表示!$A$1:$H$500,6,FALSE),0))</f>
        <v/>
      </c>
      <c r="T142" s="12" t="str">
        <f>IF($O142="","",IFERROR(VLOOKUP($O$147&amp;$O142,[2]非表示!$A$1:$H$500,7,FALSE),0))</f>
        <v/>
      </c>
    </row>
    <row r="143" spans="1:20" ht="13.5" x14ac:dyDescent="0.15">
      <c r="A143" s="65"/>
      <c r="B143" s="66"/>
      <c r="C143" s="11" t="str">
        <f>IF($A143="","",IFERROR(VLOOKUP($A$147&amp;$A143,[2]非表示!$A$1:$H$500,4,FALSE),0))</f>
        <v/>
      </c>
      <c r="D143" s="11" t="str">
        <f>IF($A143="","",IFERROR(VLOOKUP($A$147&amp;$A143,[2]非表示!$A$1:$H$500,5,FALSE),0))</f>
        <v/>
      </c>
      <c r="E143" s="11" t="str">
        <f>IF($A143="","",IFERROR(VLOOKUP($A$147&amp;$A143,[2]非表示!$A$1:$H$500,6,FALSE),0))</f>
        <v/>
      </c>
      <c r="F143" s="12" t="str">
        <f>IF($A143="","",IFERROR(VLOOKUP($A$147&amp;$A143,[2]非表示!$A$1:$H$500,7,FALSE),0))</f>
        <v/>
      </c>
      <c r="G143" s="61"/>
      <c r="H143" s="65"/>
      <c r="I143" s="66"/>
      <c r="J143" s="11" t="str">
        <f>IF($H143="","",IFERROR(VLOOKUP($H$147&amp;$H143,[2]非表示!$A$1:$H$500,4,FALSE),0))</f>
        <v/>
      </c>
      <c r="K143" s="11" t="str">
        <f>IF($H143="","",IFERROR(VLOOKUP($H$147&amp;$H143,[2]非表示!$A$1:$H$500,5,FALSE),0))</f>
        <v/>
      </c>
      <c r="L143" s="11" t="str">
        <f>IF($H143="","",IFERROR(VLOOKUP($H$147&amp;$H143,[2]非表示!$A$1:$H$500,6,FALSE),0))</f>
        <v/>
      </c>
      <c r="M143" s="12" t="str">
        <f>IF($H143="","",IFERROR(VLOOKUP($H$147&amp;$H143,[2]非表示!$A$1:$H$500,7,FALSE),0))</f>
        <v/>
      </c>
      <c r="N143" s="61"/>
      <c r="O143" s="65"/>
      <c r="P143" s="66"/>
      <c r="Q143" s="11" t="str">
        <f>IF($O143="","",IFERROR(VLOOKUP($O$147&amp;$O143,[2]非表示!$A$1:$H$500,4,FALSE),0))</f>
        <v/>
      </c>
      <c r="R143" s="11" t="str">
        <f>IF($O143="","",IFERROR(VLOOKUP($O$147&amp;$O143,[2]非表示!$A$1:$H$500,5,FALSE),0))</f>
        <v/>
      </c>
      <c r="S143" s="11" t="str">
        <f>IF($O143="","",IFERROR(VLOOKUP($O$147&amp;$O143,[2]非表示!$A$1:$H$500,6,FALSE),0))</f>
        <v/>
      </c>
      <c r="T143" s="12" t="str">
        <f>IF($O143="","",IFERROR(VLOOKUP($O$147&amp;$O143,[2]非表示!$A$1:$H$500,7,FALSE),0))</f>
        <v/>
      </c>
    </row>
    <row r="144" spans="1:20" ht="13.5" x14ac:dyDescent="0.15">
      <c r="A144" s="65"/>
      <c r="B144" s="66"/>
      <c r="C144" s="11" t="str">
        <f>IF($A144="","",IFERROR(VLOOKUP($A$147&amp;$A144,[2]非表示!$A$1:$H$500,4,FALSE),0))</f>
        <v/>
      </c>
      <c r="D144" s="11" t="str">
        <f>IF($A144="","",IFERROR(VLOOKUP($A$147&amp;$A144,[2]非表示!$A$1:$H$500,5,FALSE),0))</f>
        <v/>
      </c>
      <c r="E144" s="11" t="str">
        <f>IF($A144="","",IFERROR(VLOOKUP($A$147&amp;$A144,[2]非表示!$A$1:$H$500,6,FALSE),0))</f>
        <v/>
      </c>
      <c r="F144" s="12" t="str">
        <f>IF($A144="","",IFERROR(VLOOKUP($A$147&amp;$A144,[2]非表示!$A$1:$H$500,7,FALSE),0))</f>
        <v/>
      </c>
      <c r="G144" s="61"/>
      <c r="H144" s="65"/>
      <c r="I144" s="66"/>
      <c r="J144" s="11" t="str">
        <f>IF($H144="","",IFERROR(VLOOKUP($H$147&amp;$H144,[2]非表示!$A$1:$H$500,4,FALSE),0))</f>
        <v/>
      </c>
      <c r="K144" s="11" t="str">
        <f>IF($H144="","",IFERROR(VLOOKUP($H$147&amp;$H144,[2]非表示!$A$1:$H$500,5,FALSE),0))</f>
        <v/>
      </c>
      <c r="L144" s="11" t="str">
        <f>IF($H144="","",IFERROR(VLOOKUP($H$147&amp;$H144,[2]非表示!$A$1:$H$500,6,FALSE),0))</f>
        <v/>
      </c>
      <c r="M144" s="12" t="str">
        <f>IF($H144="","",IFERROR(VLOOKUP($H$147&amp;$H144,[2]非表示!$A$1:$H$500,7,FALSE),0))</f>
        <v/>
      </c>
      <c r="N144" s="61"/>
      <c r="O144" s="65"/>
      <c r="P144" s="66"/>
      <c r="Q144" s="11" t="str">
        <f>IF($O144="","",IFERROR(VLOOKUP($O$147&amp;$O144,[2]非表示!$A$1:$H$500,4,FALSE),0))</f>
        <v/>
      </c>
      <c r="R144" s="11" t="str">
        <f>IF($O144="","",IFERROR(VLOOKUP($O$147&amp;$O144,[2]非表示!$A$1:$H$500,5,FALSE),0))</f>
        <v/>
      </c>
      <c r="S144" s="11" t="str">
        <f>IF($O144="","",IFERROR(VLOOKUP($O$147&amp;$O144,[2]非表示!$A$1:$H$500,6,FALSE),0))</f>
        <v/>
      </c>
      <c r="T144" s="12" t="str">
        <f>IF($O144="","",IFERROR(VLOOKUP($O$147&amp;$O144,[2]非表示!$A$1:$H$500,7,FALSE),0))</f>
        <v/>
      </c>
    </row>
    <row r="145" spans="1:20" ht="13.5" x14ac:dyDescent="0.15">
      <c r="A145" s="65"/>
      <c r="B145" s="66"/>
      <c r="C145" s="11" t="str">
        <f>IF($A145="","",IFERROR(VLOOKUP($A$147&amp;$A145,[2]非表示!$A$1:$H$500,4,FALSE),0))</f>
        <v/>
      </c>
      <c r="D145" s="11" t="str">
        <f>IF($A145="","",IFERROR(VLOOKUP($A$147&amp;$A145,[2]非表示!$A$1:$H$500,5,FALSE),0))</f>
        <v/>
      </c>
      <c r="E145" s="11" t="str">
        <f>IF($A145="","",IFERROR(VLOOKUP($A$147&amp;$A145,[2]非表示!$A$1:$H$500,6,FALSE),0))</f>
        <v/>
      </c>
      <c r="F145" s="12" t="str">
        <f>IF($A145="","",IFERROR(VLOOKUP($A$147&amp;$A145,[2]非表示!$A$1:$H$500,7,FALSE),0))</f>
        <v/>
      </c>
      <c r="G145" s="61"/>
      <c r="H145" s="65"/>
      <c r="I145" s="66"/>
      <c r="J145" s="11" t="str">
        <f>IF($H145="","",IFERROR(VLOOKUP($H$147&amp;$H145,[2]非表示!$A$1:$H$500,4,FALSE),0))</f>
        <v/>
      </c>
      <c r="K145" s="11" t="str">
        <f>IF($H145="","",IFERROR(VLOOKUP($H$147&amp;$H145,[2]非表示!$A$1:$H$500,5,FALSE),0))</f>
        <v/>
      </c>
      <c r="L145" s="11" t="str">
        <f>IF($H145="","",IFERROR(VLOOKUP($H$147&amp;$H145,[2]非表示!$A$1:$H$500,6,FALSE),0))</f>
        <v/>
      </c>
      <c r="M145" s="12" t="str">
        <f>IF($H145="","",IFERROR(VLOOKUP($H$147&amp;$H145,[2]非表示!$A$1:$H$500,7,FALSE),0))</f>
        <v/>
      </c>
      <c r="N145" s="61"/>
      <c r="O145" s="65"/>
      <c r="P145" s="66"/>
      <c r="Q145" s="11" t="str">
        <f>IF($O145="","",IFERROR(VLOOKUP($O$147&amp;$O145,[2]非表示!$A$1:$H$500,4,FALSE),0))</f>
        <v/>
      </c>
      <c r="R145" s="11" t="str">
        <f>IF($O145="","",IFERROR(VLOOKUP($O$147&amp;$O145,[2]非表示!$A$1:$H$500,5,FALSE),0))</f>
        <v/>
      </c>
      <c r="S145" s="11" t="str">
        <f>IF($O145="","",IFERROR(VLOOKUP($O$147&amp;$O145,[2]非表示!$A$1:$H$500,6,FALSE),0))</f>
        <v/>
      </c>
      <c r="T145" s="12" t="str">
        <f>IF($O145="","",IFERROR(VLOOKUP($O$147&amp;$O145,[2]非表示!$A$1:$H$500,7,FALSE),0))</f>
        <v/>
      </c>
    </row>
    <row r="146" spans="1:20" ht="13.5" x14ac:dyDescent="0.15">
      <c r="A146" s="67"/>
      <c r="B146" s="68"/>
      <c r="C146" s="11" t="str">
        <f>IF($A146="","",IFERROR(VLOOKUP($A$147&amp;$A146,[2]非表示!$A$1:$H$500,4,FALSE),0))</f>
        <v/>
      </c>
      <c r="D146" s="11" t="str">
        <f>IF($A146="","",IFERROR(VLOOKUP($A$147&amp;$A146,[2]非表示!$A$1:$H$500,5,FALSE),0))</f>
        <v/>
      </c>
      <c r="E146" s="11" t="str">
        <f>IF($A146="","",IFERROR(VLOOKUP($A$147&amp;$A146,[2]非表示!$A$1:$H$500,6,FALSE),0))</f>
        <v/>
      </c>
      <c r="F146" s="12" t="str">
        <f>IF($A146="","",IFERROR(VLOOKUP($A$147&amp;$A146,[2]非表示!$A$1:$H$500,7,FALSE),0))</f>
        <v/>
      </c>
      <c r="G146" s="61"/>
      <c r="H146" s="67"/>
      <c r="I146" s="68"/>
      <c r="J146" s="11" t="str">
        <f>IF($H146="","",IFERROR(VLOOKUP($H$147&amp;$H146,[2]非表示!$A$1:$H$500,4,FALSE),0))</f>
        <v/>
      </c>
      <c r="K146" s="11" t="str">
        <f>IF($H146="","",IFERROR(VLOOKUP($H$147&amp;$H146,[2]非表示!$A$1:$H$500,5,FALSE),0))</f>
        <v/>
      </c>
      <c r="L146" s="11" t="str">
        <f>IF($H146="","",IFERROR(VLOOKUP($H$147&amp;$H146,[2]非表示!$A$1:$H$500,6,FALSE),0))</f>
        <v/>
      </c>
      <c r="M146" s="12" t="str">
        <f>IF($H146="","",IFERROR(VLOOKUP($H$147&amp;$H146,[2]非表示!$A$1:$H$500,7,FALSE),0))</f>
        <v/>
      </c>
      <c r="N146" s="61"/>
      <c r="O146" s="67"/>
      <c r="P146" s="68"/>
      <c r="Q146" s="11" t="str">
        <f>IF($O146="","",IFERROR(VLOOKUP($O$147&amp;$O146,[2]非表示!$A$1:$H$500,4,FALSE),0))</f>
        <v/>
      </c>
      <c r="R146" s="11" t="str">
        <f>IF($O146="","",IFERROR(VLOOKUP($O$147&amp;$O146,[2]非表示!$A$1:$H$500,5,FALSE),0))</f>
        <v/>
      </c>
      <c r="S146" s="11" t="str">
        <f>IF($O146="","",IFERROR(VLOOKUP($O$147&amp;$O146,[2]非表示!$A$1:$H$500,6,FALSE),0))</f>
        <v/>
      </c>
      <c r="T146" s="12" t="str">
        <f>IF($O146="","",IFERROR(VLOOKUP($O$147&amp;$O146,[2]非表示!$A$1:$H$500,7,FALSE),0))</f>
        <v/>
      </c>
    </row>
    <row r="147" spans="1:20" ht="13.5" customHeight="1" x14ac:dyDescent="0.15">
      <c r="A147" s="74">
        <v>5</v>
      </c>
      <c r="B147" s="75" t="s">
        <v>307</v>
      </c>
      <c r="C147" s="19">
        <f>SUM(C101:C146)</f>
        <v>5964</v>
      </c>
      <c r="D147" s="19">
        <f>SUM(D101:D146)</f>
        <v>13802</v>
      </c>
      <c r="E147" s="19">
        <f>SUM(E101:E146)</f>
        <v>6916</v>
      </c>
      <c r="F147" s="20">
        <f>SUM(F101:F146)</f>
        <v>6886</v>
      </c>
      <c r="G147" s="61"/>
      <c r="H147" s="74">
        <v>6</v>
      </c>
      <c r="I147" s="75" t="s">
        <v>308</v>
      </c>
      <c r="J147" s="19">
        <f>SUM(J101:J146)</f>
        <v>5119</v>
      </c>
      <c r="K147" s="19">
        <f>SUM(K101:K146)</f>
        <v>12083</v>
      </c>
      <c r="L147" s="19">
        <f>SUM(L101:L146)</f>
        <v>6341</v>
      </c>
      <c r="M147" s="20">
        <f>SUM(M101:M146)</f>
        <v>5742</v>
      </c>
      <c r="N147" s="61"/>
      <c r="O147" s="74">
        <v>7</v>
      </c>
      <c r="P147" s="75" t="s">
        <v>309</v>
      </c>
      <c r="Q147" s="19">
        <f>SUM(Q101:Q146)</f>
        <v>10421</v>
      </c>
      <c r="R147" s="19">
        <f>SUM(R101:R146)</f>
        <v>24408</v>
      </c>
      <c r="S147" s="19">
        <f>SUM(S101:S146)</f>
        <v>12301</v>
      </c>
      <c r="T147" s="20">
        <f>SUM(T101:T146)</f>
        <v>12107</v>
      </c>
    </row>
    <row r="148" spans="1:20" ht="14.25" x14ac:dyDescent="0.15">
      <c r="A148" s="76" t="str">
        <f>"平成"&amp;LEFT([2]シート名指定!$B$5,4)-1988 &amp;"年"&amp;IF(LEN([2]シート名指定!$B$5)&lt;7,RIGHT([2]シート名指定!$B$5,1),RIGHT([2]シート名指定!$B$5,2))&amp;"月1日現在　世帯数及び人口"</f>
        <v>平成27年7月1日現在　世帯数及び人口</v>
      </c>
      <c r="B148" s="76"/>
      <c r="C148" s="76"/>
      <c r="D148" s="76"/>
      <c r="E148" s="76"/>
      <c r="F148" s="76"/>
      <c r="G148" s="61"/>
      <c r="H148" s="77"/>
      <c r="I148" s="61"/>
      <c r="J148" s="61"/>
      <c r="K148" s="61"/>
      <c r="L148" s="61"/>
      <c r="M148" s="61"/>
      <c r="N148" s="61"/>
      <c r="O148" s="77"/>
      <c r="P148" s="61"/>
      <c r="Q148" s="61"/>
      <c r="R148" s="61"/>
      <c r="S148" s="61"/>
      <c r="T148" s="61"/>
    </row>
    <row r="149" spans="1:20" ht="13.5" x14ac:dyDescent="0.15">
      <c r="A149" s="58" t="s">
        <v>229</v>
      </c>
      <c r="B149" s="59" t="s">
        <v>2</v>
      </c>
      <c r="C149" s="59" t="s">
        <v>3</v>
      </c>
      <c r="D149" s="59" t="s">
        <v>4</v>
      </c>
      <c r="E149" s="59" t="s">
        <v>5</v>
      </c>
      <c r="F149" s="60" t="s">
        <v>6</v>
      </c>
      <c r="G149" s="61"/>
      <c r="H149" s="58" t="s">
        <v>229</v>
      </c>
      <c r="I149" s="59" t="s">
        <v>2</v>
      </c>
      <c r="J149" s="59" t="s">
        <v>3</v>
      </c>
      <c r="K149" s="59" t="s">
        <v>4</v>
      </c>
      <c r="L149" s="59" t="s">
        <v>5</v>
      </c>
      <c r="M149" s="60" t="s">
        <v>6</v>
      </c>
      <c r="N149" s="61"/>
      <c r="O149" s="58" t="s">
        <v>229</v>
      </c>
      <c r="P149" s="59" t="s">
        <v>2</v>
      </c>
      <c r="Q149" s="59" t="s">
        <v>3</v>
      </c>
      <c r="R149" s="59" t="s">
        <v>4</v>
      </c>
      <c r="S149" s="59" t="s">
        <v>5</v>
      </c>
      <c r="T149" s="60" t="s">
        <v>6</v>
      </c>
    </row>
    <row r="150" spans="1:20" ht="13.5" x14ac:dyDescent="0.15">
      <c r="A150" s="65">
        <v>17400</v>
      </c>
      <c r="B150" s="66" t="s">
        <v>310</v>
      </c>
      <c r="C150" s="11">
        <f>IF($A150="","",IFERROR(VLOOKUP($A$196&amp;$A150,[2]非表示!$A$1:$H$500,4,FALSE),0))</f>
        <v>45</v>
      </c>
      <c r="D150" s="11">
        <f>IF($A150="","",IFERROR(VLOOKUP($A$196&amp;$A150,[2]非表示!$A$1:$H$500,5,FALSE),0))</f>
        <v>108</v>
      </c>
      <c r="E150" s="11">
        <f>IF($A150="","",IFERROR(VLOOKUP($A$196&amp;$A150,[2]非表示!$A$1:$H$500,6,FALSE),0))</f>
        <v>57</v>
      </c>
      <c r="F150" s="12">
        <f>IF($A150="","",IFERROR(VLOOKUP($A$196&amp;$A150,[2]非表示!$A$1:$H$500,7,FALSE),0))</f>
        <v>51</v>
      </c>
      <c r="G150" s="61"/>
      <c r="H150" s="65">
        <v>200</v>
      </c>
      <c r="I150" s="66" t="s">
        <v>138</v>
      </c>
      <c r="J150" s="11">
        <f>IF($H150="","",IFERROR(VLOOKUP($H$196&amp;$H150,[2]非表示!$A$1:$H$500,4,FALSE),0))</f>
        <v>159</v>
      </c>
      <c r="K150" s="11">
        <f>IF($H150="","",IFERROR(VLOOKUP($H$196&amp;$H150,[2]非表示!$A$1:$H$500,5,FALSE),0))</f>
        <v>323</v>
      </c>
      <c r="L150" s="11">
        <f>IF($H150="","",IFERROR(VLOOKUP($H$196&amp;$H150,[2]非表示!$A$1:$H$500,6,FALSE),0))</f>
        <v>164</v>
      </c>
      <c r="M150" s="12">
        <f>IF($H150="","",IFERROR(VLOOKUP($H$196&amp;$H150,[2]非表示!$A$1:$H$500,7,FALSE),0))</f>
        <v>159</v>
      </c>
      <c r="N150" s="61"/>
      <c r="O150" s="65">
        <v>40101</v>
      </c>
      <c r="P150" s="66" t="s">
        <v>311</v>
      </c>
      <c r="Q150" s="11">
        <f>IF($O150="","",IFERROR(VLOOKUP($O$196&amp;$O150,[2]非表示!$A$1:$H$500,4,FALSE),0))</f>
        <v>333</v>
      </c>
      <c r="R150" s="11">
        <f>IF($O150="","",IFERROR(VLOOKUP($O$196&amp;$O150,[2]非表示!$A$1:$H$500,5,FALSE),0))</f>
        <v>1068</v>
      </c>
      <c r="S150" s="11">
        <f>IF($O150="","",IFERROR(VLOOKUP($O$196&amp;$O150,[2]非表示!$A$1:$H$500,6,FALSE),0))</f>
        <v>534</v>
      </c>
      <c r="T150" s="12">
        <f>IF($O150="","",IFERROR(VLOOKUP($O$196&amp;$O150,[2]非表示!$A$1:$H$500,7,FALSE),0))</f>
        <v>534</v>
      </c>
    </row>
    <row r="151" spans="1:20" ht="13.5" x14ac:dyDescent="0.15">
      <c r="A151" s="65">
        <v>17500</v>
      </c>
      <c r="B151" s="66" t="s">
        <v>312</v>
      </c>
      <c r="C151" s="11">
        <f>IF($A151="","",IFERROR(VLOOKUP($A$196&amp;$A151,[2]非表示!$A$1:$H$500,4,FALSE),0))</f>
        <v>163</v>
      </c>
      <c r="D151" s="11">
        <f>IF($A151="","",IFERROR(VLOOKUP($A$196&amp;$A151,[2]非表示!$A$1:$H$500,5,FALSE),0))</f>
        <v>412</v>
      </c>
      <c r="E151" s="11">
        <f>IF($A151="","",IFERROR(VLOOKUP($A$196&amp;$A151,[2]非表示!$A$1:$H$500,6,FALSE),0))</f>
        <v>204</v>
      </c>
      <c r="F151" s="12">
        <f>IF($A151="","",IFERROR(VLOOKUP($A$196&amp;$A151,[2]非表示!$A$1:$H$500,7,FALSE),0))</f>
        <v>208</v>
      </c>
      <c r="G151" s="61"/>
      <c r="H151" s="65">
        <v>251</v>
      </c>
      <c r="I151" s="66" t="s">
        <v>313</v>
      </c>
      <c r="J151" s="11">
        <f>IF($H151="","",IFERROR(VLOOKUP($H$196&amp;$H151,[2]非表示!$A$1:$H$500,4,FALSE),0))</f>
        <v>336</v>
      </c>
      <c r="K151" s="11">
        <f>IF($H151="","",IFERROR(VLOOKUP($H$196&amp;$H151,[2]非表示!$A$1:$H$500,5,FALSE),0))</f>
        <v>771</v>
      </c>
      <c r="L151" s="11">
        <f>IF($H151="","",IFERROR(VLOOKUP($H$196&amp;$H151,[2]非表示!$A$1:$H$500,6,FALSE),0))</f>
        <v>393</v>
      </c>
      <c r="M151" s="12">
        <f>IF($H151="","",IFERROR(VLOOKUP($H$196&amp;$H151,[2]非表示!$A$1:$H$500,7,FALSE),0))</f>
        <v>378</v>
      </c>
      <c r="N151" s="61"/>
      <c r="O151" s="65">
        <v>40102</v>
      </c>
      <c r="P151" s="66" t="s">
        <v>314</v>
      </c>
      <c r="Q151" s="11">
        <f>IF($O151="","",IFERROR(VLOOKUP($O$196&amp;$O151,[2]非表示!$A$1:$H$500,4,FALSE),0))</f>
        <v>845</v>
      </c>
      <c r="R151" s="11">
        <f>IF($O151="","",IFERROR(VLOOKUP($O$196&amp;$O151,[2]非表示!$A$1:$H$500,5,FALSE),0))</f>
        <v>2204</v>
      </c>
      <c r="S151" s="11">
        <f>IF($O151="","",IFERROR(VLOOKUP($O$196&amp;$O151,[2]非表示!$A$1:$H$500,6,FALSE),0))</f>
        <v>1062</v>
      </c>
      <c r="T151" s="12">
        <f>IF($O151="","",IFERROR(VLOOKUP($O$196&amp;$O151,[2]非表示!$A$1:$H$500,7,FALSE),0))</f>
        <v>1142</v>
      </c>
    </row>
    <row r="152" spans="1:20" ht="13.5" x14ac:dyDescent="0.15">
      <c r="A152" s="65">
        <v>17600</v>
      </c>
      <c r="B152" s="66" t="s">
        <v>315</v>
      </c>
      <c r="C152" s="11">
        <f>IF($A152="","",IFERROR(VLOOKUP($A$196&amp;$A152,[2]非表示!$A$1:$H$500,4,FALSE),0))</f>
        <v>75</v>
      </c>
      <c r="D152" s="11">
        <f>IF($A152="","",IFERROR(VLOOKUP($A$196&amp;$A152,[2]非表示!$A$1:$H$500,5,FALSE),0))</f>
        <v>130</v>
      </c>
      <c r="E152" s="11">
        <f>IF($A152="","",IFERROR(VLOOKUP($A$196&amp;$A152,[2]非表示!$A$1:$H$500,6,FALSE),0))</f>
        <v>51</v>
      </c>
      <c r="F152" s="12">
        <f>IF($A152="","",IFERROR(VLOOKUP($A$196&amp;$A152,[2]非表示!$A$1:$H$500,7,FALSE),0))</f>
        <v>79</v>
      </c>
      <c r="G152" s="61"/>
      <c r="H152" s="65">
        <v>252</v>
      </c>
      <c r="I152" s="66" t="s">
        <v>316</v>
      </c>
      <c r="J152" s="11">
        <f>IF($H152="","",IFERROR(VLOOKUP($H$196&amp;$H152,[2]非表示!$A$1:$H$500,4,FALSE),0))</f>
        <v>298</v>
      </c>
      <c r="K152" s="11">
        <f>IF($H152="","",IFERROR(VLOOKUP($H$196&amp;$H152,[2]非表示!$A$1:$H$500,5,FALSE),0))</f>
        <v>676</v>
      </c>
      <c r="L152" s="11">
        <f>IF($H152="","",IFERROR(VLOOKUP($H$196&amp;$H152,[2]非表示!$A$1:$H$500,6,FALSE),0))</f>
        <v>330</v>
      </c>
      <c r="M152" s="12">
        <f>IF($H152="","",IFERROR(VLOOKUP($H$196&amp;$H152,[2]非表示!$A$1:$H$500,7,FALSE),0))</f>
        <v>346</v>
      </c>
      <c r="N152" s="61"/>
      <c r="O152" s="65">
        <v>40103</v>
      </c>
      <c r="P152" s="66" t="s">
        <v>317</v>
      </c>
      <c r="Q152" s="11">
        <f>IF($O152="","",IFERROR(VLOOKUP($O$196&amp;$O152,[2]非表示!$A$1:$H$500,4,FALSE),0))</f>
        <v>106</v>
      </c>
      <c r="R152" s="11">
        <f>IF($O152="","",IFERROR(VLOOKUP($O$196&amp;$O152,[2]非表示!$A$1:$H$500,5,FALSE),0))</f>
        <v>359</v>
      </c>
      <c r="S152" s="11">
        <f>IF($O152="","",IFERROR(VLOOKUP($O$196&amp;$O152,[2]非表示!$A$1:$H$500,6,FALSE),0))</f>
        <v>185</v>
      </c>
      <c r="T152" s="12">
        <f>IF($O152="","",IFERROR(VLOOKUP($O$196&amp;$O152,[2]非表示!$A$1:$H$500,7,FALSE),0))</f>
        <v>174</v>
      </c>
    </row>
    <row r="153" spans="1:20" ht="13.5" x14ac:dyDescent="0.15">
      <c r="A153" s="65">
        <v>17700</v>
      </c>
      <c r="B153" s="66" t="s">
        <v>318</v>
      </c>
      <c r="C153" s="11">
        <f>IF($A153="","",IFERROR(VLOOKUP($A$196&amp;$A153,[2]非表示!$A$1:$H$500,4,FALSE),0))</f>
        <v>65</v>
      </c>
      <c r="D153" s="11">
        <f>IF($A153="","",IFERROR(VLOOKUP($A$196&amp;$A153,[2]非表示!$A$1:$H$500,5,FALSE),0))</f>
        <v>166</v>
      </c>
      <c r="E153" s="11">
        <f>IF($A153="","",IFERROR(VLOOKUP($A$196&amp;$A153,[2]非表示!$A$1:$H$500,6,FALSE),0))</f>
        <v>82</v>
      </c>
      <c r="F153" s="12">
        <f>IF($A153="","",IFERROR(VLOOKUP($A$196&amp;$A153,[2]非表示!$A$1:$H$500,7,FALSE),0))</f>
        <v>84</v>
      </c>
      <c r="G153" s="61"/>
      <c r="H153" s="65">
        <v>400</v>
      </c>
      <c r="I153" s="66" t="s">
        <v>319</v>
      </c>
      <c r="J153" s="11">
        <f>IF($H153="","",IFERROR(VLOOKUP($H$196&amp;$H153,[2]非表示!$A$1:$H$500,4,FALSE),0))</f>
        <v>48</v>
      </c>
      <c r="K153" s="11">
        <f>IF($H153="","",IFERROR(VLOOKUP($H$196&amp;$H153,[2]非表示!$A$1:$H$500,5,FALSE),0))</f>
        <v>136</v>
      </c>
      <c r="L153" s="11">
        <f>IF($H153="","",IFERROR(VLOOKUP($H$196&amp;$H153,[2]非表示!$A$1:$H$500,6,FALSE),0))</f>
        <v>69</v>
      </c>
      <c r="M153" s="12">
        <f>IF($H153="","",IFERROR(VLOOKUP($H$196&amp;$H153,[2]非表示!$A$1:$H$500,7,FALSE),0))</f>
        <v>67</v>
      </c>
      <c r="N153" s="61"/>
      <c r="O153" s="65">
        <v>40104</v>
      </c>
      <c r="P153" s="66" t="s">
        <v>320</v>
      </c>
      <c r="Q153" s="11">
        <f>IF($O153="","",IFERROR(VLOOKUP($O$196&amp;$O153,[2]非表示!$A$1:$H$500,4,FALSE),0))</f>
        <v>413</v>
      </c>
      <c r="R153" s="11">
        <f>IF($O153="","",IFERROR(VLOOKUP($O$196&amp;$O153,[2]非表示!$A$1:$H$500,5,FALSE),0))</f>
        <v>1272</v>
      </c>
      <c r="S153" s="11">
        <f>IF($O153="","",IFERROR(VLOOKUP($O$196&amp;$O153,[2]非表示!$A$1:$H$500,6,FALSE),0))</f>
        <v>620</v>
      </c>
      <c r="T153" s="12">
        <f>IF($O153="","",IFERROR(VLOOKUP($O$196&amp;$O153,[2]非表示!$A$1:$H$500,7,FALSE),0))</f>
        <v>652</v>
      </c>
    </row>
    <row r="154" spans="1:20" ht="13.5" x14ac:dyDescent="0.15">
      <c r="A154" s="65">
        <v>17800</v>
      </c>
      <c r="B154" s="66" t="s">
        <v>321</v>
      </c>
      <c r="C154" s="11">
        <f>IF($A154="","",IFERROR(VLOOKUP($A$196&amp;$A154,[2]非表示!$A$1:$H$500,4,FALSE),0))</f>
        <v>142</v>
      </c>
      <c r="D154" s="11">
        <f>IF($A154="","",IFERROR(VLOOKUP($A$196&amp;$A154,[2]非表示!$A$1:$H$500,5,FALSE),0))</f>
        <v>291</v>
      </c>
      <c r="E154" s="11">
        <f>IF($A154="","",IFERROR(VLOOKUP($A$196&amp;$A154,[2]非表示!$A$1:$H$500,6,FALSE),0))</f>
        <v>136</v>
      </c>
      <c r="F154" s="12">
        <f>IF($A154="","",IFERROR(VLOOKUP($A$196&amp;$A154,[2]非表示!$A$1:$H$500,7,FALSE),0))</f>
        <v>155</v>
      </c>
      <c r="G154" s="61"/>
      <c r="H154" s="65">
        <v>500</v>
      </c>
      <c r="I154" s="66" t="s">
        <v>322</v>
      </c>
      <c r="J154" s="11">
        <f>IF($H154="","",IFERROR(VLOOKUP($H$196&amp;$H154,[2]非表示!$A$1:$H$500,4,FALSE),0))</f>
        <v>159</v>
      </c>
      <c r="K154" s="11">
        <f>IF($H154="","",IFERROR(VLOOKUP($H$196&amp;$H154,[2]非表示!$A$1:$H$500,5,FALSE),0))</f>
        <v>336</v>
      </c>
      <c r="L154" s="11">
        <f>IF($H154="","",IFERROR(VLOOKUP($H$196&amp;$H154,[2]非表示!$A$1:$H$500,6,FALSE),0))</f>
        <v>173</v>
      </c>
      <c r="M154" s="12">
        <f>IF($H154="","",IFERROR(VLOOKUP($H$196&amp;$H154,[2]非表示!$A$1:$H$500,7,FALSE),0))</f>
        <v>163</v>
      </c>
      <c r="N154" s="61"/>
      <c r="O154" s="65">
        <v>40105</v>
      </c>
      <c r="P154" s="66" t="s">
        <v>323</v>
      </c>
      <c r="Q154" s="11">
        <f>IF($O154="","",IFERROR(VLOOKUP($O$196&amp;$O154,[2]非表示!$A$1:$H$500,4,FALSE),0))</f>
        <v>230</v>
      </c>
      <c r="R154" s="11">
        <f>IF($O154="","",IFERROR(VLOOKUP($O$196&amp;$O154,[2]非表示!$A$1:$H$500,5,FALSE),0))</f>
        <v>564</v>
      </c>
      <c r="S154" s="11">
        <f>IF($O154="","",IFERROR(VLOOKUP($O$196&amp;$O154,[2]非表示!$A$1:$H$500,6,FALSE),0))</f>
        <v>278</v>
      </c>
      <c r="T154" s="12">
        <f>IF($O154="","",IFERROR(VLOOKUP($O$196&amp;$O154,[2]非表示!$A$1:$H$500,7,FALSE),0))</f>
        <v>286</v>
      </c>
    </row>
    <row r="155" spans="1:20" ht="13.5" x14ac:dyDescent="0.15">
      <c r="A155" s="65">
        <v>17900</v>
      </c>
      <c r="B155" s="66" t="s">
        <v>324</v>
      </c>
      <c r="C155" s="11">
        <f>IF($A155="","",IFERROR(VLOOKUP($A$196&amp;$A155,[2]非表示!$A$1:$H$500,4,FALSE),0))</f>
        <v>114</v>
      </c>
      <c r="D155" s="11">
        <f>IF($A155="","",IFERROR(VLOOKUP($A$196&amp;$A155,[2]非表示!$A$1:$H$500,5,FALSE),0))</f>
        <v>282</v>
      </c>
      <c r="E155" s="11">
        <f>IF($A155="","",IFERROR(VLOOKUP($A$196&amp;$A155,[2]非表示!$A$1:$H$500,6,FALSE),0))</f>
        <v>151</v>
      </c>
      <c r="F155" s="12">
        <f>IF($A155="","",IFERROR(VLOOKUP($A$196&amp;$A155,[2]非表示!$A$1:$H$500,7,FALSE),0))</f>
        <v>131</v>
      </c>
      <c r="G155" s="61"/>
      <c r="H155" s="65">
        <v>600</v>
      </c>
      <c r="I155" s="66" t="s">
        <v>325</v>
      </c>
      <c r="J155" s="11">
        <f>IF($H155="","",IFERROR(VLOOKUP($H$196&amp;$H155,[2]非表示!$A$1:$H$500,4,FALSE),0))</f>
        <v>345</v>
      </c>
      <c r="K155" s="11">
        <f>IF($H155="","",IFERROR(VLOOKUP($H$196&amp;$H155,[2]非表示!$A$1:$H$500,5,FALSE),0))</f>
        <v>684</v>
      </c>
      <c r="L155" s="11">
        <f>IF($H155="","",IFERROR(VLOOKUP($H$196&amp;$H155,[2]非表示!$A$1:$H$500,6,FALSE),0))</f>
        <v>394</v>
      </c>
      <c r="M155" s="12">
        <f>IF($H155="","",IFERROR(VLOOKUP($H$196&amp;$H155,[2]非表示!$A$1:$H$500,7,FALSE),0))</f>
        <v>290</v>
      </c>
      <c r="N155" s="61"/>
      <c r="O155" s="65">
        <v>40106</v>
      </c>
      <c r="P155" s="66" t="s">
        <v>326</v>
      </c>
      <c r="Q155" s="11">
        <f>IF($O155="","",IFERROR(VLOOKUP($O$196&amp;$O155,[2]非表示!$A$1:$H$500,4,FALSE),0))</f>
        <v>379</v>
      </c>
      <c r="R155" s="11">
        <f>IF($O155="","",IFERROR(VLOOKUP($O$196&amp;$O155,[2]非表示!$A$1:$H$500,5,FALSE),0))</f>
        <v>1306</v>
      </c>
      <c r="S155" s="11">
        <f>IF($O155="","",IFERROR(VLOOKUP($O$196&amp;$O155,[2]非表示!$A$1:$H$500,6,FALSE),0))</f>
        <v>680</v>
      </c>
      <c r="T155" s="12">
        <f>IF($O155="","",IFERROR(VLOOKUP($O$196&amp;$O155,[2]非表示!$A$1:$H$500,7,FALSE),0))</f>
        <v>626</v>
      </c>
    </row>
    <row r="156" spans="1:20" ht="13.5" x14ac:dyDescent="0.15">
      <c r="A156" s="65">
        <v>18000</v>
      </c>
      <c r="B156" s="66" t="s">
        <v>327</v>
      </c>
      <c r="C156" s="11">
        <f>IF($A156="","",IFERROR(VLOOKUP($A$196&amp;$A156,[2]非表示!$A$1:$H$500,4,FALSE),0))</f>
        <v>117</v>
      </c>
      <c r="D156" s="11">
        <f>IF($A156="","",IFERROR(VLOOKUP($A$196&amp;$A156,[2]非表示!$A$1:$H$500,5,FALSE),0))</f>
        <v>301</v>
      </c>
      <c r="E156" s="11">
        <f>IF($A156="","",IFERROR(VLOOKUP($A$196&amp;$A156,[2]非表示!$A$1:$H$500,6,FALSE),0))</f>
        <v>142</v>
      </c>
      <c r="F156" s="12">
        <f>IF($A156="","",IFERROR(VLOOKUP($A$196&amp;$A156,[2]非表示!$A$1:$H$500,7,FALSE),0))</f>
        <v>159</v>
      </c>
      <c r="G156" s="61"/>
      <c r="H156" s="65">
        <v>701</v>
      </c>
      <c r="I156" s="66" t="s">
        <v>328</v>
      </c>
      <c r="J156" s="11">
        <f>IF($H156="","",IFERROR(VLOOKUP($H$196&amp;$H156,[2]非表示!$A$1:$H$500,4,FALSE),0))</f>
        <v>337</v>
      </c>
      <c r="K156" s="11">
        <f>IF($H156="","",IFERROR(VLOOKUP($H$196&amp;$H156,[2]非表示!$A$1:$H$500,5,FALSE),0))</f>
        <v>544</v>
      </c>
      <c r="L156" s="11">
        <f>IF($H156="","",IFERROR(VLOOKUP($H$196&amp;$H156,[2]非表示!$A$1:$H$500,6,FALSE),0))</f>
        <v>397</v>
      </c>
      <c r="M156" s="12">
        <f>IF($H156="","",IFERROR(VLOOKUP($H$196&amp;$H156,[2]非表示!$A$1:$H$500,7,FALSE),0))</f>
        <v>147</v>
      </c>
      <c r="N156" s="61"/>
      <c r="O156" s="65">
        <v>40107</v>
      </c>
      <c r="P156" s="66" t="s">
        <v>329</v>
      </c>
      <c r="Q156" s="11">
        <f>IF($O156="","",IFERROR(VLOOKUP($O$196&amp;$O156,[2]非表示!$A$1:$H$500,4,FALSE),0))</f>
        <v>280</v>
      </c>
      <c r="R156" s="11">
        <f>IF($O156="","",IFERROR(VLOOKUP($O$196&amp;$O156,[2]非表示!$A$1:$H$500,5,FALSE),0))</f>
        <v>960</v>
      </c>
      <c r="S156" s="11">
        <f>IF($O156="","",IFERROR(VLOOKUP($O$196&amp;$O156,[2]非表示!$A$1:$H$500,6,FALSE),0))</f>
        <v>481</v>
      </c>
      <c r="T156" s="12">
        <f>IF($O156="","",IFERROR(VLOOKUP($O$196&amp;$O156,[2]非表示!$A$1:$H$500,7,FALSE),0))</f>
        <v>479</v>
      </c>
    </row>
    <row r="157" spans="1:20" ht="13.5" x14ac:dyDescent="0.15">
      <c r="A157" s="65">
        <v>18100</v>
      </c>
      <c r="B157" s="66" t="s">
        <v>330</v>
      </c>
      <c r="C157" s="11">
        <f>IF($A157="","",IFERROR(VLOOKUP($A$196&amp;$A157,[2]非表示!$A$1:$H$500,4,FALSE),0))</f>
        <v>49</v>
      </c>
      <c r="D157" s="11">
        <f>IF($A157="","",IFERROR(VLOOKUP($A$196&amp;$A157,[2]非表示!$A$1:$H$500,5,FALSE),0))</f>
        <v>126</v>
      </c>
      <c r="E157" s="11">
        <f>IF($A157="","",IFERROR(VLOOKUP($A$196&amp;$A157,[2]非表示!$A$1:$H$500,6,FALSE),0))</f>
        <v>64</v>
      </c>
      <c r="F157" s="12">
        <f>IF($A157="","",IFERROR(VLOOKUP($A$196&amp;$A157,[2]非表示!$A$1:$H$500,7,FALSE),0))</f>
        <v>62</v>
      </c>
      <c r="G157" s="61"/>
      <c r="H157" s="65">
        <v>702</v>
      </c>
      <c r="I157" s="66" t="s">
        <v>331</v>
      </c>
      <c r="J157" s="11">
        <f>IF($H157="","",IFERROR(VLOOKUP($H$196&amp;$H157,[2]非表示!$A$1:$H$500,4,FALSE),0))</f>
        <v>237</v>
      </c>
      <c r="K157" s="11">
        <f>IF($H157="","",IFERROR(VLOOKUP($H$196&amp;$H157,[2]非表示!$A$1:$H$500,5,FALSE),0))</f>
        <v>555</v>
      </c>
      <c r="L157" s="11">
        <f>IF($H157="","",IFERROR(VLOOKUP($H$196&amp;$H157,[2]非表示!$A$1:$H$500,6,FALSE),0))</f>
        <v>299</v>
      </c>
      <c r="M157" s="12">
        <f>IF($H157="","",IFERROR(VLOOKUP($H$196&amp;$H157,[2]非表示!$A$1:$H$500,7,FALSE),0))</f>
        <v>256</v>
      </c>
      <c r="N157" s="61"/>
      <c r="O157" s="65">
        <v>40108</v>
      </c>
      <c r="P157" s="66" t="s">
        <v>332</v>
      </c>
      <c r="Q157" s="11">
        <f>IF($O157="","",IFERROR(VLOOKUP($O$196&amp;$O157,[2]非表示!$A$1:$H$500,4,FALSE),0))</f>
        <v>338</v>
      </c>
      <c r="R157" s="11">
        <f>IF($O157="","",IFERROR(VLOOKUP($O$196&amp;$O157,[2]非表示!$A$1:$H$500,5,FALSE),0))</f>
        <v>1120</v>
      </c>
      <c r="S157" s="11">
        <f>IF($O157="","",IFERROR(VLOOKUP($O$196&amp;$O157,[2]非表示!$A$1:$H$500,6,FALSE),0))</f>
        <v>574</v>
      </c>
      <c r="T157" s="12">
        <f>IF($O157="","",IFERROR(VLOOKUP($O$196&amp;$O157,[2]非表示!$A$1:$H$500,7,FALSE),0))</f>
        <v>546</v>
      </c>
    </row>
    <row r="158" spans="1:20" ht="13.5" x14ac:dyDescent="0.15">
      <c r="A158" s="65">
        <v>18200</v>
      </c>
      <c r="B158" s="66" t="s">
        <v>333</v>
      </c>
      <c r="C158" s="11">
        <f>IF($A158="","",IFERROR(VLOOKUP($A$196&amp;$A158,[2]非表示!$A$1:$H$500,4,FALSE),0))</f>
        <v>58</v>
      </c>
      <c r="D158" s="11">
        <f>IF($A158="","",IFERROR(VLOOKUP($A$196&amp;$A158,[2]非表示!$A$1:$H$500,5,FALSE),0))</f>
        <v>152</v>
      </c>
      <c r="E158" s="11">
        <f>IF($A158="","",IFERROR(VLOOKUP($A$196&amp;$A158,[2]非表示!$A$1:$H$500,6,FALSE),0))</f>
        <v>71</v>
      </c>
      <c r="F158" s="12">
        <f>IF($A158="","",IFERROR(VLOOKUP($A$196&amp;$A158,[2]非表示!$A$1:$H$500,7,FALSE),0))</f>
        <v>81</v>
      </c>
      <c r="G158" s="61"/>
      <c r="H158" s="65">
        <v>703</v>
      </c>
      <c r="I158" s="66" t="s">
        <v>334</v>
      </c>
      <c r="J158" s="11">
        <f>IF($H158="","",IFERROR(VLOOKUP($H$196&amp;$H158,[2]非表示!$A$1:$H$500,4,FALSE),0))</f>
        <v>330</v>
      </c>
      <c r="K158" s="11">
        <f>IF($H158="","",IFERROR(VLOOKUP($H$196&amp;$H158,[2]非表示!$A$1:$H$500,5,FALSE),0))</f>
        <v>1026</v>
      </c>
      <c r="L158" s="11">
        <f>IF($H158="","",IFERROR(VLOOKUP($H$196&amp;$H158,[2]非表示!$A$1:$H$500,6,FALSE),0))</f>
        <v>518</v>
      </c>
      <c r="M158" s="12">
        <f>IF($H158="","",IFERROR(VLOOKUP($H$196&amp;$H158,[2]非表示!$A$1:$H$500,7,FALSE),0))</f>
        <v>508</v>
      </c>
      <c r="N158" s="61"/>
      <c r="O158" s="65">
        <v>40109</v>
      </c>
      <c r="P158" s="66" t="s">
        <v>335</v>
      </c>
      <c r="Q158" s="11">
        <f>IF($O158="","",IFERROR(VLOOKUP($O$196&amp;$O158,[2]非表示!$A$1:$H$500,4,FALSE),0))</f>
        <v>310</v>
      </c>
      <c r="R158" s="11">
        <f>IF($O158="","",IFERROR(VLOOKUP($O$196&amp;$O158,[2]非表示!$A$1:$H$500,5,FALSE),0))</f>
        <v>927</v>
      </c>
      <c r="S158" s="11">
        <f>IF($O158="","",IFERROR(VLOOKUP($O$196&amp;$O158,[2]非表示!$A$1:$H$500,6,FALSE),0))</f>
        <v>467</v>
      </c>
      <c r="T158" s="12">
        <f>IF($O158="","",IFERROR(VLOOKUP($O$196&amp;$O158,[2]非表示!$A$1:$H$500,7,FALSE),0))</f>
        <v>460</v>
      </c>
    </row>
    <row r="159" spans="1:20" ht="13.5" x14ac:dyDescent="0.15">
      <c r="A159" s="65">
        <v>18300</v>
      </c>
      <c r="B159" s="66" t="s">
        <v>336</v>
      </c>
      <c r="C159" s="11">
        <f>IF($A159="","",IFERROR(VLOOKUP($A$196&amp;$A159,[2]非表示!$A$1:$H$500,4,FALSE),0))</f>
        <v>30</v>
      </c>
      <c r="D159" s="11">
        <f>IF($A159="","",IFERROR(VLOOKUP($A$196&amp;$A159,[2]非表示!$A$1:$H$500,5,FALSE),0))</f>
        <v>78</v>
      </c>
      <c r="E159" s="11">
        <f>IF($A159="","",IFERROR(VLOOKUP($A$196&amp;$A159,[2]非表示!$A$1:$H$500,6,FALSE),0))</f>
        <v>39</v>
      </c>
      <c r="F159" s="12">
        <f>IF($A159="","",IFERROR(VLOOKUP($A$196&amp;$A159,[2]非表示!$A$1:$H$500,7,FALSE),0))</f>
        <v>39</v>
      </c>
      <c r="G159" s="61"/>
      <c r="H159" s="65">
        <v>801</v>
      </c>
      <c r="I159" s="66" t="s">
        <v>337</v>
      </c>
      <c r="J159" s="11">
        <f>IF($H159="","",IFERROR(VLOOKUP($H$196&amp;$H159,[2]非表示!$A$1:$H$500,4,FALSE),0))</f>
        <v>460</v>
      </c>
      <c r="K159" s="11">
        <f>IF($H159="","",IFERROR(VLOOKUP($H$196&amp;$H159,[2]非表示!$A$1:$H$500,5,FALSE),0))</f>
        <v>989</v>
      </c>
      <c r="L159" s="11">
        <f>IF($H159="","",IFERROR(VLOOKUP($H$196&amp;$H159,[2]非表示!$A$1:$H$500,6,FALSE),0))</f>
        <v>586</v>
      </c>
      <c r="M159" s="12">
        <f>IF($H159="","",IFERROR(VLOOKUP($H$196&amp;$H159,[2]非表示!$A$1:$H$500,7,FALSE),0))</f>
        <v>403</v>
      </c>
      <c r="N159" s="61"/>
      <c r="O159" s="65">
        <v>40201</v>
      </c>
      <c r="P159" s="66" t="s">
        <v>338</v>
      </c>
      <c r="Q159" s="11">
        <f>IF($O159="","",IFERROR(VLOOKUP($O$196&amp;$O159,[2]非表示!$A$1:$H$500,4,FALSE),0))</f>
        <v>566</v>
      </c>
      <c r="R159" s="11">
        <f>IF($O159="","",IFERROR(VLOOKUP($O$196&amp;$O159,[2]非表示!$A$1:$H$500,5,FALSE),0))</f>
        <v>1467</v>
      </c>
      <c r="S159" s="11">
        <f>IF($O159="","",IFERROR(VLOOKUP($O$196&amp;$O159,[2]非表示!$A$1:$H$500,6,FALSE),0))</f>
        <v>703</v>
      </c>
      <c r="T159" s="12">
        <f>IF($O159="","",IFERROR(VLOOKUP($O$196&amp;$O159,[2]非表示!$A$1:$H$500,7,FALSE),0))</f>
        <v>764</v>
      </c>
    </row>
    <row r="160" spans="1:20" ht="13.5" x14ac:dyDescent="0.15">
      <c r="A160" s="65">
        <v>18400</v>
      </c>
      <c r="B160" s="66" t="s">
        <v>339</v>
      </c>
      <c r="C160" s="11">
        <f>IF($A160="","",IFERROR(VLOOKUP($A$196&amp;$A160,[2]非表示!$A$1:$H$500,4,FALSE),0))</f>
        <v>121</v>
      </c>
      <c r="D160" s="11">
        <f>IF($A160="","",IFERROR(VLOOKUP($A$196&amp;$A160,[2]非表示!$A$1:$H$500,5,FALSE),0))</f>
        <v>189</v>
      </c>
      <c r="E160" s="11">
        <f>IF($A160="","",IFERROR(VLOOKUP($A$196&amp;$A160,[2]非表示!$A$1:$H$500,6,FALSE),0))</f>
        <v>112</v>
      </c>
      <c r="F160" s="12">
        <f>IF($A160="","",IFERROR(VLOOKUP($A$196&amp;$A160,[2]非表示!$A$1:$H$500,7,FALSE),0))</f>
        <v>77</v>
      </c>
      <c r="G160" s="61"/>
      <c r="H160" s="65">
        <v>802</v>
      </c>
      <c r="I160" s="66" t="s">
        <v>340</v>
      </c>
      <c r="J160" s="11">
        <f>IF($H160="","",IFERROR(VLOOKUP($H$196&amp;$H160,[2]非表示!$A$1:$H$500,4,FALSE),0))</f>
        <v>259</v>
      </c>
      <c r="K160" s="11">
        <f>IF($H160="","",IFERROR(VLOOKUP($H$196&amp;$H160,[2]非表示!$A$1:$H$500,5,FALSE),0))</f>
        <v>657</v>
      </c>
      <c r="L160" s="11">
        <f>IF($H160="","",IFERROR(VLOOKUP($H$196&amp;$H160,[2]非表示!$A$1:$H$500,6,FALSE),0))</f>
        <v>342</v>
      </c>
      <c r="M160" s="12">
        <f>IF($H160="","",IFERROR(VLOOKUP($H$196&amp;$H160,[2]非表示!$A$1:$H$500,7,FALSE),0))</f>
        <v>315</v>
      </c>
      <c r="N160" s="61"/>
      <c r="O160" s="65">
        <v>40202</v>
      </c>
      <c r="P160" s="66" t="s">
        <v>341</v>
      </c>
      <c r="Q160" s="11">
        <f>IF($O160="","",IFERROR(VLOOKUP($O$196&amp;$O160,[2]非表示!$A$1:$H$500,4,FALSE),0))</f>
        <v>131</v>
      </c>
      <c r="R160" s="11">
        <f>IF($O160="","",IFERROR(VLOOKUP($O$196&amp;$O160,[2]非表示!$A$1:$H$500,5,FALSE),0))</f>
        <v>370</v>
      </c>
      <c r="S160" s="11">
        <f>IF($O160="","",IFERROR(VLOOKUP($O$196&amp;$O160,[2]非表示!$A$1:$H$500,6,FALSE),0))</f>
        <v>185</v>
      </c>
      <c r="T160" s="12">
        <f>IF($O160="","",IFERROR(VLOOKUP($O$196&amp;$O160,[2]非表示!$A$1:$H$500,7,FALSE),0))</f>
        <v>185</v>
      </c>
    </row>
    <row r="161" spans="1:20" ht="13.5" x14ac:dyDescent="0.15">
      <c r="A161" s="65">
        <v>18500</v>
      </c>
      <c r="B161" s="66" t="s">
        <v>342</v>
      </c>
      <c r="C161" s="11">
        <f>IF($A161="","",IFERROR(VLOOKUP($A$196&amp;$A161,[2]非表示!$A$1:$H$500,4,FALSE),0))</f>
        <v>177</v>
      </c>
      <c r="D161" s="11">
        <f>IF($A161="","",IFERROR(VLOOKUP($A$196&amp;$A161,[2]非表示!$A$1:$H$500,5,FALSE),0))</f>
        <v>393</v>
      </c>
      <c r="E161" s="11">
        <f>IF($A161="","",IFERROR(VLOOKUP($A$196&amp;$A161,[2]非表示!$A$1:$H$500,6,FALSE),0))</f>
        <v>198</v>
      </c>
      <c r="F161" s="12">
        <f>IF($A161="","",IFERROR(VLOOKUP($A$196&amp;$A161,[2]非表示!$A$1:$H$500,7,FALSE),0))</f>
        <v>195</v>
      </c>
      <c r="G161" s="61"/>
      <c r="H161" s="65">
        <v>900</v>
      </c>
      <c r="I161" s="66" t="s">
        <v>343</v>
      </c>
      <c r="J161" s="11">
        <f>IF($H161="","",IFERROR(VLOOKUP($H$196&amp;$H161,[2]非表示!$A$1:$H$500,4,FALSE),0))</f>
        <v>207</v>
      </c>
      <c r="K161" s="11">
        <f>IF($H161="","",IFERROR(VLOOKUP($H$196&amp;$H161,[2]非表示!$A$1:$H$500,5,FALSE),0))</f>
        <v>498</v>
      </c>
      <c r="L161" s="11">
        <f>IF($H161="","",IFERROR(VLOOKUP($H$196&amp;$H161,[2]非表示!$A$1:$H$500,6,FALSE),0))</f>
        <v>240</v>
      </c>
      <c r="M161" s="12">
        <f>IF($H161="","",IFERROR(VLOOKUP($H$196&amp;$H161,[2]非表示!$A$1:$H$500,7,FALSE),0))</f>
        <v>258</v>
      </c>
      <c r="N161" s="61"/>
      <c r="O161" s="65">
        <v>40203</v>
      </c>
      <c r="P161" s="66" t="s">
        <v>344</v>
      </c>
      <c r="Q161" s="11">
        <f>IF($O161="","",IFERROR(VLOOKUP($O$196&amp;$O161,[2]非表示!$A$1:$H$500,4,FALSE),0))</f>
        <v>115</v>
      </c>
      <c r="R161" s="11">
        <f>IF($O161="","",IFERROR(VLOOKUP($O$196&amp;$O161,[2]非表示!$A$1:$H$500,5,FALSE),0))</f>
        <v>312</v>
      </c>
      <c r="S161" s="11">
        <f>IF($O161="","",IFERROR(VLOOKUP($O$196&amp;$O161,[2]非表示!$A$1:$H$500,6,FALSE),0))</f>
        <v>154</v>
      </c>
      <c r="T161" s="12">
        <f>IF($O161="","",IFERROR(VLOOKUP($O$196&amp;$O161,[2]非表示!$A$1:$H$500,7,FALSE),0))</f>
        <v>158</v>
      </c>
    </row>
    <row r="162" spans="1:20" ht="13.5" x14ac:dyDescent="0.15">
      <c r="A162" s="65">
        <v>18600</v>
      </c>
      <c r="B162" s="66" t="s">
        <v>345</v>
      </c>
      <c r="C162" s="11">
        <f>IF($A162="","",IFERROR(VLOOKUP($A$196&amp;$A162,[2]非表示!$A$1:$H$500,4,FALSE),0))</f>
        <v>66</v>
      </c>
      <c r="D162" s="11">
        <f>IF($A162="","",IFERROR(VLOOKUP($A$196&amp;$A162,[2]非表示!$A$1:$H$500,5,FALSE),0))</f>
        <v>165</v>
      </c>
      <c r="E162" s="11">
        <f>IF($A162="","",IFERROR(VLOOKUP($A$196&amp;$A162,[2]非表示!$A$1:$H$500,6,FALSE),0))</f>
        <v>84</v>
      </c>
      <c r="F162" s="12">
        <f>IF($A162="","",IFERROR(VLOOKUP($A$196&amp;$A162,[2]非表示!$A$1:$H$500,7,FALSE),0))</f>
        <v>81</v>
      </c>
      <c r="G162" s="61"/>
      <c r="H162" s="65">
        <v>1000</v>
      </c>
      <c r="I162" s="66" t="s">
        <v>346</v>
      </c>
      <c r="J162" s="11">
        <f>IF($H162="","",IFERROR(VLOOKUP($H$196&amp;$H162,[2]非表示!$A$1:$H$500,4,FALSE),0))</f>
        <v>154</v>
      </c>
      <c r="K162" s="11">
        <f>IF($H162="","",IFERROR(VLOOKUP($H$196&amp;$H162,[2]非表示!$A$1:$H$500,5,FALSE),0))</f>
        <v>341</v>
      </c>
      <c r="L162" s="11">
        <f>IF($H162="","",IFERROR(VLOOKUP($H$196&amp;$H162,[2]非表示!$A$1:$H$500,6,FALSE),0))</f>
        <v>187</v>
      </c>
      <c r="M162" s="12">
        <f>IF($H162="","",IFERROR(VLOOKUP($H$196&amp;$H162,[2]非表示!$A$1:$H$500,7,FALSE),0))</f>
        <v>154</v>
      </c>
      <c r="N162" s="61"/>
      <c r="O162" s="65">
        <v>40204</v>
      </c>
      <c r="P162" s="66" t="s">
        <v>347</v>
      </c>
      <c r="Q162" s="11">
        <f>IF($O162="","",IFERROR(VLOOKUP($O$196&amp;$O162,[2]非表示!$A$1:$H$500,4,FALSE),0))</f>
        <v>402</v>
      </c>
      <c r="R162" s="11">
        <f>IF($O162="","",IFERROR(VLOOKUP($O$196&amp;$O162,[2]非表示!$A$1:$H$500,5,FALSE),0))</f>
        <v>1151</v>
      </c>
      <c r="S162" s="11">
        <f>IF($O162="","",IFERROR(VLOOKUP($O$196&amp;$O162,[2]非表示!$A$1:$H$500,6,FALSE),0))</f>
        <v>538</v>
      </c>
      <c r="T162" s="12">
        <f>IF($O162="","",IFERROR(VLOOKUP($O$196&amp;$O162,[2]非表示!$A$1:$H$500,7,FALSE),0))</f>
        <v>613</v>
      </c>
    </row>
    <row r="163" spans="1:20" ht="13.5" x14ac:dyDescent="0.15">
      <c r="A163" s="65">
        <v>18700</v>
      </c>
      <c r="B163" s="66" t="s">
        <v>348</v>
      </c>
      <c r="C163" s="11">
        <f>IF($A163="","",IFERROR(VLOOKUP($A$196&amp;$A163,[2]非表示!$A$1:$H$500,4,FALSE),0))</f>
        <v>51</v>
      </c>
      <c r="D163" s="11">
        <f>IF($A163="","",IFERROR(VLOOKUP($A$196&amp;$A163,[2]非表示!$A$1:$H$500,5,FALSE),0))</f>
        <v>127</v>
      </c>
      <c r="E163" s="11">
        <f>IF($A163="","",IFERROR(VLOOKUP($A$196&amp;$A163,[2]非表示!$A$1:$H$500,6,FALSE),0))</f>
        <v>64</v>
      </c>
      <c r="F163" s="12">
        <f>IF($A163="","",IFERROR(VLOOKUP($A$196&amp;$A163,[2]非表示!$A$1:$H$500,7,FALSE),0))</f>
        <v>63</v>
      </c>
      <c r="G163" s="61"/>
      <c r="H163" s="65">
        <v>1100</v>
      </c>
      <c r="I163" s="66" t="s">
        <v>349</v>
      </c>
      <c r="J163" s="11">
        <f>IF($H163="","",IFERROR(VLOOKUP($H$196&amp;$H163,[2]非表示!$A$1:$H$500,4,FALSE),0))</f>
        <v>45</v>
      </c>
      <c r="K163" s="11">
        <f>IF($H163="","",IFERROR(VLOOKUP($H$196&amp;$H163,[2]非表示!$A$1:$H$500,5,FALSE),0))</f>
        <v>140</v>
      </c>
      <c r="L163" s="11">
        <f>IF($H163="","",IFERROR(VLOOKUP($H$196&amp;$H163,[2]非表示!$A$1:$H$500,6,FALSE),0))</f>
        <v>69</v>
      </c>
      <c r="M163" s="12">
        <f>IF($H163="","",IFERROR(VLOOKUP($H$196&amp;$H163,[2]非表示!$A$1:$H$500,7,FALSE),0))</f>
        <v>71</v>
      </c>
      <c r="N163" s="61"/>
      <c r="O163" s="65">
        <v>40205</v>
      </c>
      <c r="P163" s="66" t="s">
        <v>350</v>
      </c>
      <c r="Q163" s="11">
        <f>IF($O163="","",IFERROR(VLOOKUP($O$196&amp;$O163,[2]非表示!$A$1:$H$500,4,FALSE),0))</f>
        <v>264</v>
      </c>
      <c r="R163" s="11">
        <f>IF($O163="","",IFERROR(VLOOKUP($O$196&amp;$O163,[2]非表示!$A$1:$H$500,5,FALSE),0))</f>
        <v>719</v>
      </c>
      <c r="S163" s="11">
        <f>IF($O163="","",IFERROR(VLOOKUP($O$196&amp;$O163,[2]非表示!$A$1:$H$500,6,FALSE),0))</f>
        <v>361</v>
      </c>
      <c r="T163" s="12">
        <f>IF($O163="","",IFERROR(VLOOKUP($O$196&amp;$O163,[2]非表示!$A$1:$H$500,7,FALSE),0))</f>
        <v>358</v>
      </c>
    </row>
    <row r="164" spans="1:20" ht="13.5" x14ac:dyDescent="0.15">
      <c r="A164" s="65">
        <v>18800</v>
      </c>
      <c r="B164" s="66" t="s">
        <v>351</v>
      </c>
      <c r="C164" s="11">
        <f>IF($A164="","",IFERROR(VLOOKUP($A$196&amp;$A164,[2]非表示!$A$1:$H$500,4,FALSE),0))</f>
        <v>44</v>
      </c>
      <c r="D164" s="11">
        <f>IF($A164="","",IFERROR(VLOOKUP($A$196&amp;$A164,[2]非表示!$A$1:$H$500,5,FALSE),0))</f>
        <v>90</v>
      </c>
      <c r="E164" s="11">
        <f>IF($A164="","",IFERROR(VLOOKUP($A$196&amp;$A164,[2]非表示!$A$1:$H$500,6,FALSE),0))</f>
        <v>46</v>
      </c>
      <c r="F164" s="12">
        <f>IF($A164="","",IFERROR(VLOOKUP($A$196&amp;$A164,[2]非表示!$A$1:$H$500,7,FALSE),0))</f>
        <v>44</v>
      </c>
      <c r="G164" s="61"/>
      <c r="H164" s="65">
        <v>1200</v>
      </c>
      <c r="I164" s="66" t="s">
        <v>352</v>
      </c>
      <c r="J164" s="11">
        <f>IF($H164="","",IFERROR(VLOOKUP($H$196&amp;$H164,[2]非表示!$A$1:$H$500,4,FALSE),0))</f>
        <v>121</v>
      </c>
      <c r="K164" s="11">
        <f>IF($H164="","",IFERROR(VLOOKUP($H$196&amp;$H164,[2]非表示!$A$1:$H$500,5,FALSE),0))</f>
        <v>366</v>
      </c>
      <c r="L164" s="11">
        <f>IF($H164="","",IFERROR(VLOOKUP($H$196&amp;$H164,[2]非表示!$A$1:$H$500,6,FALSE),0))</f>
        <v>187</v>
      </c>
      <c r="M164" s="12">
        <f>IF($H164="","",IFERROR(VLOOKUP($H$196&amp;$H164,[2]非表示!$A$1:$H$500,7,FALSE),0))</f>
        <v>179</v>
      </c>
      <c r="N164" s="61"/>
      <c r="O164" s="65">
        <v>40206</v>
      </c>
      <c r="P164" s="66" t="s">
        <v>353</v>
      </c>
      <c r="Q164" s="11">
        <f>IF($O164="","",IFERROR(VLOOKUP($O$196&amp;$O164,[2]非表示!$A$1:$H$500,4,FALSE),0))</f>
        <v>707</v>
      </c>
      <c r="R164" s="11">
        <f>IF($O164="","",IFERROR(VLOOKUP($O$196&amp;$O164,[2]非表示!$A$1:$H$500,5,FALSE),0))</f>
        <v>2415</v>
      </c>
      <c r="S164" s="11">
        <f>IF($O164="","",IFERROR(VLOOKUP($O$196&amp;$O164,[2]非表示!$A$1:$H$500,6,FALSE),0))</f>
        <v>1197</v>
      </c>
      <c r="T164" s="12">
        <f>IF($O164="","",IFERROR(VLOOKUP($O$196&amp;$O164,[2]非表示!$A$1:$H$500,7,FALSE),0))</f>
        <v>1218</v>
      </c>
    </row>
    <row r="165" spans="1:20" ht="13.5" x14ac:dyDescent="0.15">
      <c r="A165" s="65">
        <v>18900</v>
      </c>
      <c r="B165" s="66" t="s">
        <v>354</v>
      </c>
      <c r="C165" s="11">
        <f>IF($A165="","",IFERROR(VLOOKUP($A$196&amp;$A165,[2]非表示!$A$1:$H$500,4,FALSE),0))</f>
        <v>108</v>
      </c>
      <c r="D165" s="11">
        <f>IF($A165="","",IFERROR(VLOOKUP($A$196&amp;$A165,[2]非表示!$A$1:$H$500,5,FALSE),0))</f>
        <v>243</v>
      </c>
      <c r="E165" s="11">
        <f>IF($A165="","",IFERROR(VLOOKUP($A$196&amp;$A165,[2]非表示!$A$1:$H$500,6,FALSE),0))</f>
        <v>114</v>
      </c>
      <c r="F165" s="12">
        <f>IF($A165="","",IFERROR(VLOOKUP($A$196&amp;$A165,[2]非表示!$A$1:$H$500,7,FALSE),0))</f>
        <v>129</v>
      </c>
      <c r="G165" s="61"/>
      <c r="H165" s="65">
        <v>1801</v>
      </c>
      <c r="I165" s="66" t="s">
        <v>355</v>
      </c>
      <c r="J165" s="11">
        <f>IF($H165="","",IFERROR(VLOOKUP($H$196&amp;$H165,[2]非表示!$A$1:$H$500,4,FALSE),0))</f>
        <v>234</v>
      </c>
      <c r="K165" s="11">
        <f>IF($H165="","",IFERROR(VLOOKUP($H$196&amp;$H165,[2]非表示!$A$1:$H$500,5,FALSE),0))</f>
        <v>617</v>
      </c>
      <c r="L165" s="11">
        <f>IF($H165="","",IFERROR(VLOOKUP($H$196&amp;$H165,[2]非表示!$A$1:$H$500,6,FALSE),0))</f>
        <v>299</v>
      </c>
      <c r="M165" s="12">
        <f>IF($H165="","",IFERROR(VLOOKUP($H$196&amp;$H165,[2]非表示!$A$1:$H$500,7,FALSE),0))</f>
        <v>318</v>
      </c>
      <c r="N165" s="61"/>
      <c r="O165" s="65">
        <v>40301</v>
      </c>
      <c r="P165" s="66" t="s">
        <v>356</v>
      </c>
      <c r="Q165" s="11">
        <f>IF($O165="","",IFERROR(VLOOKUP($O$196&amp;$O165,[2]非表示!$A$1:$H$500,4,FALSE),0))</f>
        <v>263</v>
      </c>
      <c r="R165" s="11">
        <f>IF($O165="","",IFERROR(VLOOKUP($O$196&amp;$O165,[2]非表示!$A$1:$H$500,5,FALSE),0))</f>
        <v>761</v>
      </c>
      <c r="S165" s="11">
        <f>IF($O165="","",IFERROR(VLOOKUP($O$196&amp;$O165,[2]非表示!$A$1:$H$500,6,FALSE),0))</f>
        <v>390</v>
      </c>
      <c r="T165" s="12">
        <f>IF($O165="","",IFERROR(VLOOKUP($O$196&amp;$O165,[2]非表示!$A$1:$H$500,7,FALSE),0))</f>
        <v>371</v>
      </c>
    </row>
    <row r="166" spans="1:20" ht="13.5" x14ac:dyDescent="0.15">
      <c r="A166" s="65">
        <v>19000</v>
      </c>
      <c r="B166" s="66" t="s">
        <v>357</v>
      </c>
      <c r="C166" s="11">
        <f>IF($A166="","",IFERROR(VLOOKUP($A$196&amp;$A166,[2]非表示!$A$1:$H$500,4,FALSE),0))</f>
        <v>175</v>
      </c>
      <c r="D166" s="11">
        <f>IF($A166="","",IFERROR(VLOOKUP($A$196&amp;$A166,[2]非表示!$A$1:$H$500,5,FALSE),0))</f>
        <v>262</v>
      </c>
      <c r="E166" s="11">
        <f>IF($A166="","",IFERROR(VLOOKUP($A$196&amp;$A166,[2]非表示!$A$1:$H$500,6,FALSE),0))</f>
        <v>107</v>
      </c>
      <c r="F166" s="12">
        <f>IF($A166="","",IFERROR(VLOOKUP($A$196&amp;$A166,[2]非表示!$A$1:$H$500,7,FALSE),0))</f>
        <v>155</v>
      </c>
      <c r="G166" s="61"/>
      <c r="H166" s="65">
        <v>1802</v>
      </c>
      <c r="I166" s="66" t="s">
        <v>358</v>
      </c>
      <c r="J166" s="11">
        <f>IF($H166="","",IFERROR(VLOOKUP($H$196&amp;$H166,[2]非表示!$A$1:$H$500,4,FALSE),0))</f>
        <v>467</v>
      </c>
      <c r="K166" s="11">
        <f>IF($H166="","",IFERROR(VLOOKUP($H$196&amp;$H166,[2]非表示!$A$1:$H$500,5,FALSE),0))</f>
        <v>1082</v>
      </c>
      <c r="L166" s="11">
        <f>IF($H166="","",IFERROR(VLOOKUP($H$196&amp;$H166,[2]非表示!$A$1:$H$500,6,FALSE),0))</f>
        <v>537</v>
      </c>
      <c r="M166" s="12">
        <f>IF($H166="","",IFERROR(VLOOKUP($H$196&amp;$H166,[2]非表示!$A$1:$H$500,7,FALSE),0))</f>
        <v>545</v>
      </c>
      <c r="N166" s="61"/>
      <c r="O166" s="65">
        <v>40302</v>
      </c>
      <c r="P166" s="66" t="s">
        <v>359</v>
      </c>
      <c r="Q166" s="11">
        <f>IF($O166="","",IFERROR(VLOOKUP($O$196&amp;$O166,[2]非表示!$A$1:$H$500,4,FALSE),0))</f>
        <v>368</v>
      </c>
      <c r="R166" s="11">
        <f>IF($O166="","",IFERROR(VLOOKUP($O$196&amp;$O166,[2]非表示!$A$1:$H$500,5,FALSE),0))</f>
        <v>992</v>
      </c>
      <c r="S166" s="11">
        <f>IF($O166="","",IFERROR(VLOOKUP($O$196&amp;$O166,[2]非表示!$A$1:$H$500,6,FALSE),0))</f>
        <v>491</v>
      </c>
      <c r="T166" s="12">
        <f>IF($O166="","",IFERROR(VLOOKUP($O$196&amp;$O166,[2]非表示!$A$1:$H$500,7,FALSE),0))</f>
        <v>501</v>
      </c>
    </row>
    <row r="167" spans="1:20" ht="13.5" x14ac:dyDescent="0.15">
      <c r="A167" s="65">
        <v>19100</v>
      </c>
      <c r="B167" s="66" t="s">
        <v>360</v>
      </c>
      <c r="C167" s="11">
        <f>IF($A167="","",IFERROR(VLOOKUP($A$196&amp;$A167,[2]非表示!$A$1:$H$500,4,FALSE),0))</f>
        <v>34</v>
      </c>
      <c r="D167" s="11">
        <f>IF($A167="","",IFERROR(VLOOKUP($A$196&amp;$A167,[2]非表示!$A$1:$H$500,5,FALSE),0))</f>
        <v>90</v>
      </c>
      <c r="E167" s="11">
        <f>IF($A167="","",IFERROR(VLOOKUP($A$196&amp;$A167,[2]非表示!$A$1:$H$500,6,FALSE),0))</f>
        <v>40</v>
      </c>
      <c r="F167" s="12">
        <f>IF($A167="","",IFERROR(VLOOKUP($A$196&amp;$A167,[2]非表示!$A$1:$H$500,7,FALSE),0))</f>
        <v>50</v>
      </c>
      <c r="G167" s="61"/>
      <c r="H167" s="65">
        <v>1803</v>
      </c>
      <c r="I167" s="66" t="s">
        <v>361</v>
      </c>
      <c r="J167" s="11">
        <f>IF($H167="","",IFERROR(VLOOKUP($H$196&amp;$H167,[2]非表示!$A$1:$H$500,4,FALSE),0))</f>
        <v>384</v>
      </c>
      <c r="K167" s="11">
        <f>IF($H167="","",IFERROR(VLOOKUP($H$196&amp;$H167,[2]非表示!$A$1:$H$500,5,FALSE),0))</f>
        <v>861</v>
      </c>
      <c r="L167" s="11">
        <f>IF($H167="","",IFERROR(VLOOKUP($H$196&amp;$H167,[2]非表示!$A$1:$H$500,6,FALSE),0))</f>
        <v>423</v>
      </c>
      <c r="M167" s="12">
        <f>IF($H167="","",IFERROR(VLOOKUP($H$196&amp;$H167,[2]非表示!$A$1:$H$500,7,FALSE),0))</f>
        <v>438</v>
      </c>
      <c r="N167" s="61"/>
      <c r="O167" s="65">
        <v>40303</v>
      </c>
      <c r="P167" s="66" t="s">
        <v>362</v>
      </c>
      <c r="Q167" s="11">
        <f>IF($O167="","",IFERROR(VLOOKUP($O$196&amp;$O167,[2]非表示!$A$1:$H$500,4,FALSE),0))</f>
        <v>283</v>
      </c>
      <c r="R167" s="11">
        <f>IF($O167="","",IFERROR(VLOOKUP($O$196&amp;$O167,[2]非表示!$A$1:$H$500,5,FALSE),0))</f>
        <v>792</v>
      </c>
      <c r="S167" s="11">
        <f>IF($O167="","",IFERROR(VLOOKUP($O$196&amp;$O167,[2]非表示!$A$1:$H$500,6,FALSE),0))</f>
        <v>401</v>
      </c>
      <c r="T167" s="12">
        <f>IF($O167="","",IFERROR(VLOOKUP($O$196&amp;$O167,[2]非表示!$A$1:$H$500,7,FALSE),0))</f>
        <v>391</v>
      </c>
    </row>
    <row r="168" spans="1:20" ht="13.5" x14ac:dyDescent="0.15">
      <c r="A168" s="65">
        <v>19200</v>
      </c>
      <c r="B168" s="66" t="s">
        <v>363</v>
      </c>
      <c r="C168" s="11">
        <f>IF($A168="","",IFERROR(VLOOKUP($A$196&amp;$A168,[2]非表示!$A$1:$H$500,4,FALSE),0))</f>
        <v>74</v>
      </c>
      <c r="D168" s="11">
        <f>IF($A168="","",IFERROR(VLOOKUP($A$196&amp;$A168,[2]非表示!$A$1:$H$500,5,FALSE),0))</f>
        <v>177</v>
      </c>
      <c r="E168" s="11">
        <f>IF($A168="","",IFERROR(VLOOKUP($A$196&amp;$A168,[2]非表示!$A$1:$H$500,6,FALSE),0))</f>
        <v>79</v>
      </c>
      <c r="F168" s="12">
        <f>IF($A168="","",IFERROR(VLOOKUP($A$196&amp;$A168,[2]非表示!$A$1:$H$500,7,FALSE),0))</f>
        <v>98</v>
      </c>
      <c r="G168" s="61"/>
      <c r="H168" s="65">
        <v>1804</v>
      </c>
      <c r="I168" s="66" t="s">
        <v>364</v>
      </c>
      <c r="J168" s="11">
        <f>IF($H168="","",IFERROR(VLOOKUP($H$196&amp;$H168,[2]非表示!$A$1:$H$500,4,FALSE),0))</f>
        <v>283</v>
      </c>
      <c r="K168" s="11">
        <f>IF($H168="","",IFERROR(VLOOKUP($H$196&amp;$H168,[2]非表示!$A$1:$H$500,5,FALSE),0))</f>
        <v>671</v>
      </c>
      <c r="L168" s="11">
        <f>IF($H168="","",IFERROR(VLOOKUP($H$196&amp;$H168,[2]非表示!$A$1:$H$500,6,FALSE),0))</f>
        <v>342</v>
      </c>
      <c r="M168" s="12">
        <f>IF($H168="","",IFERROR(VLOOKUP($H$196&amp;$H168,[2]非表示!$A$1:$H$500,7,FALSE),0))</f>
        <v>329</v>
      </c>
      <c r="N168" s="61"/>
      <c r="O168" s="65">
        <v>40304</v>
      </c>
      <c r="P168" s="66" t="s">
        <v>365</v>
      </c>
      <c r="Q168" s="11">
        <f>IF($O168="","",IFERROR(VLOOKUP($O$196&amp;$O168,[2]非表示!$A$1:$H$500,4,FALSE),0))</f>
        <v>261</v>
      </c>
      <c r="R168" s="11">
        <f>IF($O168="","",IFERROR(VLOOKUP($O$196&amp;$O168,[2]非表示!$A$1:$H$500,5,FALSE),0))</f>
        <v>825</v>
      </c>
      <c r="S168" s="11">
        <f>IF($O168="","",IFERROR(VLOOKUP($O$196&amp;$O168,[2]非表示!$A$1:$H$500,6,FALSE),0))</f>
        <v>417</v>
      </c>
      <c r="T168" s="12">
        <f>IF($O168="","",IFERROR(VLOOKUP($O$196&amp;$O168,[2]非表示!$A$1:$H$500,7,FALSE),0))</f>
        <v>408</v>
      </c>
    </row>
    <row r="169" spans="1:20" ht="13.5" x14ac:dyDescent="0.15">
      <c r="A169" s="65">
        <v>19300</v>
      </c>
      <c r="B169" s="66" t="s">
        <v>366</v>
      </c>
      <c r="C169" s="11">
        <f>IF($A169="","",IFERROR(VLOOKUP($A$196&amp;$A169,[2]非表示!$A$1:$H$500,4,FALSE),0))</f>
        <v>113</v>
      </c>
      <c r="D169" s="11">
        <f>IF($A169="","",IFERROR(VLOOKUP($A$196&amp;$A169,[2]非表示!$A$1:$H$500,5,FALSE),0))</f>
        <v>278</v>
      </c>
      <c r="E169" s="11">
        <f>IF($A169="","",IFERROR(VLOOKUP($A$196&amp;$A169,[2]非表示!$A$1:$H$500,6,FALSE),0))</f>
        <v>143</v>
      </c>
      <c r="F169" s="12">
        <f>IF($A169="","",IFERROR(VLOOKUP($A$196&amp;$A169,[2]非表示!$A$1:$H$500,7,FALSE),0))</f>
        <v>135</v>
      </c>
      <c r="G169" s="61"/>
      <c r="H169" s="65">
        <v>1851</v>
      </c>
      <c r="I169" s="66" t="s">
        <v>367</v>
      </c>
      <c r="J169" s="11">
        <f>IF($H169="","",IFERROR(VLOOKUP($H$196&amp;$H169,[2]非表示!$A$1:$H$500,4,FALSE),0))</f>
        <v>209</v>
      </c>
      <c r="K169" s="11">
        <f>IF($H169="","",IFERROR(VLOOKUP($H$196&amp;$H169,[2]非表示!$A$1:$H$500,5,FALSE),0))</f>
        <v>552</v>
      </c>
      <c r="L169" s="11">
        <f>IF($H169="","",IFERROR(VLOOKUP($H$196&amp;$H169,[2]非表示!$A$1:$H$500,6,FALSE),0))</f>
        <v>280</v>
      </c>
      <c r="M169" s="12">
        <f>IF($H169="","",IFERROR(VLOOKUP($H$196&amp;$H169,[2]非表示!$A$1:$H$500,7,FALSE),0))</f>
        <v>272</v>
      </c>
      <c r="N169" s="61"/>
      <c r="O169" s="65">
        <v>40305</v>
      </c>
      <c r="P169" s="66" t="s">
        <v>368</v>
      </c>
      <c r="Q169" s="11">
        <f>IF($O169="","",IFERROR(VLOOKUP($O$196&amp;$O169,[2]非表示!$A$1:$H$500,4,FALSE),0))</f>
        <v>798</v>
      </c>
      <c r="R169" s="11">
        <f>IF($O169="","",IFERROR(VLOOKUP($O$196&amp;$O169,[2]非表示!$A$1:$H$500,5,FALSE),0))</f>
        <v>2193</v>
      </c>
      <c r="S169" s="11">
        <f>IF($O169="","",IFERROR(VLOOKUP($O$196&amp;$O169,[2]非表示!$A$1:$H$500,6,FALSE),0))</f>
        <v>1068</v>
      </c>
      <c r="T169" s="12">
        <f>IF($O169="","",IFERROR(VLOOKUP($O$196&amp;$O169,[2]非表示!$A$1:$H$500,7,FALSE),0))</f>
        <v>1125</v>
      </c>
    </row>
    <row r="170" spans="1:20" ht="13.5" x14ac:dyDescent="0.15">
      <c r="A170" s="65">
        <v>19400</v>
      </c>
      <c r="B170" s="66" t="s">
        <v>369</v>
      </c>
      <c r="C170" s="11">
        <f>IF($A170="","",IFERROR(VLOOKUP($A$196&amp;$A170,[2]非表示!$A$1:$H$500,4,FALSE),0))</f>
        <v>59</v>
      </c>
      <c r="D170" s="11">
        <f>IF($A170="","",IFERROR(VLOOKUP($A$196&amp;$A170,[2]非表示!$A$1:$H$500,5,FALSE),0))</f>
        <v>113</v>
      </c>
      <c r="E170" s="11">
        <f>IF($A170="","",IFERROR(VLOOKUP($A$196&amp;$A170,[2]非表示!$A$1:$H$500,6,FALSE),0))</f>
        <v>56</v>
      </c>
      <c r="F170" s="12">
        <f>IF($A170="","",IFERROR(VLOOKUP($A$196&amp;$A170,[2]非表示!$A$1:$H$500,7,FALSE),0))</f>
        <v>57</v>
      </c>
      <c r="G170" s="61"/>
      <c r="H170" s="65">
        <v>1852</v>
      </c>
      <c r="I170" s="66" t="s">
        <v>370</v>
      </c>
      <c r="J170" s="11">
        <f>IF($H170="","",IFERROR(VLOOKUP($H$196&amp;$H170,[2]非表示!$A$1:$H$500,4,FALSE),0))</f>
        <v>291</v>
      </c>
      <c r="K170" s="11">
        <f>IF($H170="","",IFERROR(VLOOKUP($H$196&amp;$H170,[2]非表示!$A$1:$H$500,5,FALSE),0))</f>
        <v>789</v>
      </c>
      <c r="L170" s="11">
        <f>IF($H170="","",IFERROR(VLOOKUP($H$196&amp;$H170,[2]非表示!$A$1:$H$500,6,FALSE),0))</f>
        <v>397</v>
      </c>
      <c r="M170" s="12">
        <f>IF($H170="","",IFERROR(VLOOKUP($H$196&amp;$H170,[2]非表示!$A$1:$H$500,7,FALSE),0))</f>
        <v>392</v>
      </c>
      <c r="N170" s="61"/>
      <c r="O170" s="65">
        <v>40306</v>
      </c>
      <c r="P170" s="66" t="s">
        <v>371</v>
      </c>
      <c r="Q170" s="11">
        <f>IF($O170="","",IFERROR(VLOOKUP($O$196&amp;$O170,[2]非表示!$A$1:$H$500,4,FALSE),0))</f>
        <v>957</v>
      </c>
      <c r="R170" s="11">
        <f>IF($O170="","",IFERROR(VLOOKUP($O$196&amp;$O170,[2]非表示!$A$1:$H$500,5,FALSE),0))</f>
        <v>2454</v>
      </c>
      <c r="S170" s="11">
        <f>IF($O170="","",IFERROR(VLOOKUP($O$196&amp;$O170,[2]非表示!$A$1:$H$500,6,FALSE),0))</f>
        <v>1203</v>
      </c>
      <c r="T170" s="12">
        <f>IF($O170="","",IFERROR(VLOOKUP($O$196&amp;$O170,[2]非表示!$A$1:$H$500,7,FALSE),0))</f>
        <v>1251</v>
      </c>
    </row>
    <row r="171" spans="1:20" ht="13.5" x14ac:dyDescent="0.15">
      <c r="A171" s="65">
        <v>19500</v>
      </c>
      <c r="B171" s="66" t="s">
        <v>372</v>
      </c>
      <c r="C171" s="11">
        <f>IF($A171="","",IFERROR(VLOOKUP($A$196&amp;$A171,[2]非表示!$A$1:$H$500,4,FALSE),0))</f>
        <v>59</v>
      </c>
      <c r="D171" s="11">
        <f>IF($A171="","",IFERROR(VLOOKUP($A$196&amp;$A171,[2]非表示!$A$1:$H$500,5,FALSE),0))</f>
        <v>146</v>
      </c>
      <c r="E171" s="11">
        <f>IF($A171="","",IFERROR(VLOOKUP($A$196&amp;$A171,[2]非表示!$A$1:$H$500,6,FALSE),0))</f>
        <v>79</v>
      </c>
      <c r="F171" s="12">
        <f>IF($A171="","",IFERROR(VLOOKUP($A$196&amp;$A171,[2]非表示!$A$1:$H$500,7,FALSE),0))</f>
        <v>67</v>
      </c>
      <c r="G171" s="61"/>
      <c r="H171" s="65">
        <v>1853</v>
      </c>
      <c r="I171" s="66" t="s">
        <v>373</v>
      </c>
      <c r="J171" s="11">
        <f>IF($H171="","",IFERROR(VLOOKUP($H$196&amp;$H171,[2]非表示!$A$1:$H$500,4,FALSE),0))</f>
        <v>392</v>
      </c>
      <c r="K171" s="11">
        <f>IF($H171="","",IFERROR(VLOOKUP($H$196&amp;$H171,[2]非表示!$A$1:$H$500,5,FALSE),0))</f>
        <v>1011</v>
      </c>
      <c r="L171" s="11">
        <f>IF($H171="","",IFERROR(VLOOKUP($H$196&amp;$H171,[2]非表示!$A$1:$H$500,6,FALSE),0))</f>
        <v>513</v>
      </c>
      <c r="M171" s="12">
        <f>IF($H171="","",IFERROR(VLOOKUP($H$196&amp;$H171,[2]非表示!$A$1:$H$500,7,FALSE),0))</f>
        <v>498</v>
      </c>
      <c r="N171" s="61"/>
      <c r="O171" s="65"/>
      <c r="P171" s="66"/>
      <c r="Q171" s="11" t="str">
        <f>IF($O171="","",IFERROR(VLOOKUP($O$196&amp;$O171,[2]非表示!$A$1:$H$500,4,FALSE),0))</f>
        <v/>
      </c>
      <c r="R171" s="11" t="str">
        <f>IF($O171="","",IFERROR(VLOOKUP($O$196&amp;$O171,[2]非表示!$A$1:$H$500,5,FALSE),0))</f>
        <v/>
      </c>
      <c r="S171" s="11" t="str">
        <f>IF($O171="","",IFERROR(VLOOKUP($O$196&amp;$O171,[2]非表示!$A$1:$H$500,6,FALSE),0))</f>
        <v/>
      </c>
      <c r="T171" s="12" t="str">
        <f>IF($O171="","",IFERROR(VLOOKUP($O$196&amp;$O171,[2]非表示!$A$1:$H$500,7,FALSE),0))</f>
        <v/>
      </c>
    </row>
    <row r="172" spans="1:20" ht="13.5" x14ac:dyDescent="0.15">
      <c r="A172" s="65">
        <v>19600</v>
      </c>
      <c r="B172" s="66" t="s">
        <v>374</v>
      </c>
      <c r="C172" s="11">
        <f>IF($A172="","",IFERROR(VLOOKUP($A$196&amp;$A172,[2]非表示!$A$1:$H$500,4,FALSE),0))</f>
        <v>136</v>
      </c>
      <c r="D172" s="11">
        <f>IF($A172="","",IFERROR(VLOOKUP($A$196&amp;$A172,[2]非表示!$A$1:$H$500,5,FALSE),0))</f>
        <v>293</v>
      </c>
      <c r="E172" s="11">
        <f>IF($A172="","",IFERROR(VLOOKUP($A$196&amp;$A172,[2]非表示!$A$1:$H$500,6,FALSE),0))</f>
        <v>142</v>
      </c>
      <c r="F172" s="12">
        <f>IF($A172="","",IFERROR(VLOOKUP($A$196&amp;$A172,[2]非表示!$A$1:$H$500,7,FALSE),0))</f>
        <v>151</v>
      </c>
      <c r="G172" s="61"/>
      <c r="H172" s="65">
        <v>1854</v>
      </c>
      <c r="I172" s="66" t="s">
        <v>375</v>
      </c>
      <c r="J172" s="11">
        <f>IF($H172="","",IFERROR(VLOOKUP($H$196&amp;$H172,[2]非表示!$A$1:$H$500,4,FALSE),0))</f>
        <v>258</v>
      </c>
      <c r="K172" s="11">
        <f>IF($H172="","",IFERROR(VLOOKUP($H$196&amp;$H172,[2]非表示!$A$1:$H$500,5,FALSE),0))</f>
        <v>670</v>
      </c>
      <c r="L172" s="11">
        <f>IF($H172="","",IFERROR(VLOOKUP($H$196&amp;$H172,[2]非表示!$A$1:$H$500,6,FALSE),0))</f>
        <v>333</v>
      </c>
      <c r="M172" s="12">
        <f>IF($H172="","",IFERROR(VLOOKUP($H$196&amp;$H172,[2]非表示!$A$1:$H$500,7,FALSE),0))</f>
        <v>337</v>
      </c>
      <c r="N172" s="61"/>
      <c r="O172" s="65"/>
      <c r="P172" s="66"/>
      <c r="Q172" s="11" t="str">
        <f>IF($O172="","",IFERROR(VLOOKUP($O$196&amp;$O172,[2]非表示!$A$1:$H$500,4,FALSE),0))</f>
        <v/>
      </c>
      <c r="R172" s="11" t="str">
        <f>IF($O172="","",IFERROR(VLOOKUP($O$196&amp;$O172,[2]非表示!$A$1:$H$500,5,FALSE),0))</f>
        <v/>
      </c>
      <c r="S172" s="11" t="str">
        <f>IF($O172="","",IFERROR(VLOOKUP($O$196&amp;$O172,[2]非表示!$A$1:$H$500,6,FALSE),0))</f>
        <v/>
      </c>
      <c r="T172" s="12" t="str">
        <f>IF($O172="","",IFERROR(VLOOKUP($O$196&amp;$O172,[2]非表示!$A$1:$H$500,7,FALSE),0))</f>
        <v/>
      </c>
    </row>
    <row r="173" spans="1:20" ht="13.5" x14ac:dyDescent="0.15">
      <c r="A173" s="65">
        <v>19700</v>
      </c>
      <c r="B173" s="66" t="s">
        <v>376</v>
      </c>
      <c r="C173" s="11">
        <f>IF($A173="","",IFERROR(VLOOKUP($A$196&amp;$A173,[2]非表示!$A$1:$H$500,4,FALSE),0))</f>
        <v>69</v>
      </c>
      <c r="D173" s="11">
        <f>IF($A173="","",IFERROR(VLOOKUP($A$196&amp;$A173,[2]非表示!$A$1:$H$500,5,FALSE),0))</f>
        <v>154</v>
      </c>
      <c r="E173" s="11">
        <f>IF($A173="","",IFERROR(VLOOKUP($A$196&amp;$A173,[2]非表示!$A$1:$H$500,6,FALSE),0))</f>
        <v>84</v>
      </c>
      <c r="F173" s="12">
        <f>IF($A173="","",IFERROR(VLOOKUP($A$196&amp;$A173,[2]非表示!$A$1:$H$500,7,FALSE),0))</f>
        <v>70</v>
      </c>
      <c r="G173" s="61"/>
      <c r="H173" s="65">
        <v>1855</v>
      </c>
      <c r="I173" s="66" t="s">
        <v>377</v>
      </c>
      <c r="J173" s="11">
        <f>IF($H173="","",IFERROR(VLOOKUP($H$196&amp;$H173,[2]非表示!$A$1:$H$500,4,FALSE),0))</f>
        <v>141</v>
      </c>
      <c r="K173" s="11">
        <f>IF($H173="","",IFERROR(VLOOKUP($H$196&amp;$H173,[2]非表示!$A$1:$H$500,5,FALSE),0))</f>
        <v>426</v>
      </c>
      <c r="L173" s="11">
        <f>IF($H173="","",IFERROR(VLOOKUP($H$196&amp;$H173,[2]非表示!$A$1:$H$500,6,FALSE),0))</f>
        <v>220</v>
      </c>
      <c r="M173" s="12">
        <f>IF($H173="","",IFERROR(VLOOKUP($H$196&amp;$H173,[2]非表示!$A$1:$H$500,7,FALSE),0))</f>
        <v>206</v>
      </c>
      <c r="N173" s="61"/>
      <c r="O173" s="65"/>
      <c r="P173" s="66"/>
      <c r="Q173" s="11" t="str">
        <f>IF($O173="","",IFERROR(VLOOKUP($O$196&amp;$O173,[2]非表示!$A$1:$H$500,4,FALSE),0))</f>
        <v/>
      </c>
      <c r="R173" s="11" t="str">
        <f>IF($O173="","",IFERROR(VLOOKUP($O$196&amp;$O173,[2]非表示!$A$1:$H$500,5,FALSE),0))</f>
        <v/>
      </c>
      <c r="S173" s="11" t="str">
        <f>IF($O173="","",IFERROR(VLOOKUP($O$196&amp;$O173,[2]非表示!$A$1:$H$500,6,FALSE),0))</f>
        <v/>
      </c>
      <c r="T173" s="12" t="str">
        <f>IF($O173="","",IFERROR(VLOOKUP($O$196&amp;$O173,[2]非表示!$A$1:$H$500,7,FALSE),0))</f>
        <v/>
      </c>
    </row>
    <row r="174" spans="1:20" ht="13.5" x14ac:dyDescent="0.15">
      <c r="A174" s="65">
        <v>19800</v>
      </c>
      <c r="B174" s="66" t="s">
        <v>378</v>
      </c>
      <c r="C174" s="11">
        <f>IF($A174="","",IFERROR(VLOOKUP($A$196&amp;$A174,[2]非表示!$A$1:$H$500,4,FALSE),0))</f>
        <v>61</v>
      </c>
      <c r="D174" s="11">
        <f>IF($A174="","",IFERROR(VLOOKUP($A$196&amp;$A174,[2]非表示!$A$1:$H$500,5,FALSE),0))</f>
        <v>134</v>
      </c>
      <c r="E174" s="11">
        <f>IF($A174="","",IFERROR(VLOOKUP($A$196&amp;$A174,[2]非表示!$A$1:$H$500,6,FALSE),0))</f>
        <v>71</v>
      </c>
      <c r="F174" s="12">
        <f>IF($A174="","",IFERROR(VLOOKUP($A$196&amp;$A174,[2]非表示!$A$1:$H$500,7,FALSE),0))</f>
        <v>63</v>
      </c>
      <c r="G174" s="61"/>
      <c r="H174" s="65"/>
      <c r="I174" s="66"/>
      <c r="J174" s="11" t="str">
        <f>IF($H174="","",IFERROR(VLOOKUP($H$196&amp;$H174,[2]非表示!$A$1:$H$500,4,FALSE),0))</f>
        <v/>
      </c>
      <c r="K174" s="11" t="str">
        <f>IF($H174="","",IFERROR(VLOOKUP($H$196&amp;$H174,[2]非表示!$A$1:$H$500,5,FALSE),0))</f>
        <v/>
      </c>
      <c r="L174" s="11" t="str">
        <f>IF($H174="","",IFERROR(VLOOKUP($H$196&amp;$H174,[2]非表示!$A$1:$H$500,6,FALSE),0))</f>
        <v/>
      </c>
      <c r="M174" s="12" t="str">
        <f>IF($H174="","",IFERROR(VLOOKUP($H$196&amp;$H174,[2]非表示!$A$1:$H$500,7,FALSE),0))</f>
        <v/>
      </c>
      <c r="N174" s="61"/>
      <c r="O174" s="65"/>
      <c r="P174" s="66"/>
      <c r="Q174" s="11" t="str">
        <f>IF($O174="","",IFERROR(VLOOKUP($O$196&amp;$O174,[2]非表示!$A$1:$H$500,4,FALSE),0))</f>
        <v/>
      </c>
      <c r="R174" s="11" t="str">
        <f>IF($O174="","",IFERROR(VLOOKUP($O$196&amp;$O174,[2]非表示!$A$1:$H$500,5,FALSE),0))</f>
        <v/>
      </c>
      <c r="S174" s="11" t="str">
        <f>IF($O174="","",IFERROR(VLOOKUP($O$196&amp;$O174,[2]非表示!$A$1:$H$500,6,FALSE),0))</f>
        <v/>
      </c>
      <c r="T174" s="12" t="str">
        <f>IF($O174="","",IFERROR(VLOOKUP($O$196&amp;$O174,[2]非表示!$A$1:$H$500,7,FALSE),0))</f>
        <v/>
      </c>
    </row>
    <row r="175" spans="1:20" ht="13.5" x14ac:dyDescent="0.15">
      <c r="A175" s="65">
        <v>19900</v>
      </c>
      <c r="B175" s="66" t="s">
        <v>379</v>
      </c>
      <c r="C175" s="11">
        <f>IF($A175="","",IFERROR(VLOOKUP($A$196&amp;$A175,[2]非表示!$A$1:$H$500,4,FALSE),0))</f>
        <v>37</v>
      </c>
      <c r="D175" s="11">
        <f>IF($A175="","",IFERROR(VLOOKUP($A$196&amp;$A175,[2]非表示!$A$1:$H$500,5,FALSE),0))</f>
        <v>88</v>
      </c>
      <c r="E175" s="11">
        <f>IF($A175="","",IFERROR(VLOOKUP($A$196&amp;$A175,[2]非表示!$A$1:$H$500,6,FALSE),0))</f>
        <v>46</v>
      </c>
      <c r="F175" s="12">
        <f>IF($A175="","",IFERROR(VLOOKUP($A$196&amp;$A175,[2]非表示!$A$1:$H$500,7,FALSE),0))</f>
        <v>42</v>
      </c>
      <c r="G175" s="61"/>
      <c r="H175" s="65"/>
      <c r="I175" s="66"/>
      <c r="J175" s="11" t="str">
        <f>IF($H175="","",IFERROR(VLOOKUP($H$196&amp;$H175,[2]非表示!$A$1:$H$500,4,FALSE),0))</f>
        <v/>
      </c>
      <c r="K175" s="11" t="str">
        <f>IF($H175="","",IFERROR(VLOOKUP($H$196&amp;$H175,[2]非表示!$A$1:$H$500,5,FALSE),0))</f>
        <v/>
      </c>
      <c r="L175" s="11" t="str">
        <f>IF($H175="","",IFERROR(VLOOKUP($H$196&amp;$H175,[2]非表示!$A$1:$H$500,6,FALSE),0))</f>
        <v/>
      </c>
      <c r="M175" s="12" t="str">
        <f>IF($H175="","",IFERROR(VLOOKUP($H$196&amp;$H175,[2]非表示!$A$1:$H$500,7,FALSE),0))</f>
        <v/>
      </c>
      <c r="N175" s="61"/>
      <c r="O175" s="65"/>
      <c r="P175" s="66"/>
      <c r="Q175" s="11" t="str">
        <f>IF($O175="","",IFERROR(VLOOKUP($O$196&amp;$O175,[2]非表示!$A$1:$H$500,4,FALSE),0))</f>
        <v/>
      </c>
      <c r="R175" s="11" t="str">
        <f>IF($O175="","",IFERROR(VLOOKUP($O$196&amp;$O175,[2]非表示!$A$1:$H$500,5,FALSE),0))</f>
        <v/>
      </c>
      <c r="S175" s="11" t="str">
        <f>IF($O175="","",IFERROR(VLOOKUP($O$196&amp;$O175,[2]非表示!$A$1:$H$500,6,FALSE),0))</f>
        <v/>
      </c>
      <c r="T175" s="12" t="str">
        <f>IF($O175="","",IFERROR(VLOOKUP($O$196&amp;$O175,[2]非表示!$A$1:$H$500,7,FALSE),0))</f>
        <v/>
      </c>
    </row>
    <row r="176" spans="1:20" ht="13.5" x14ac:dyDescent="0.15">
      <c r="A176" s="65">
        <v>20000</v>
      </c>
      <c r="B176" s="66" t="s">
        <v>380</v>
      </c>
      <c r="C176" s="11">
        <f>IF($A176="","",IFERROR(VLOOKUP($A$196&amp;$A176,[2]非表示!$A$1:$H$500,4,FALSE),0))</f>
        <v>50</v>
      </c>
      <c r="D176" s="11">
        <f>IF($A176="","",IFERROR(VLOOKUP($A$196&amp;$A176,[2]非表示!$A$1:$H$500,5,FALSE),0))</f>
        <v>126</v>
      </c>
      <c r="E176" s="11">
        <f>IF($A176="","",IFERROR(VLOOKUP($A$196&amp;$A176,[2]非表示!$A$1:$H$500,6,FALSE),0))</f>
        <v>63</v>
      </c>
      <c r="F176" s="12">
        <f>IF($A176="","",IFERROR(VLOOKUP($A$196&amp;$A176,[2]非表示!$A$1:$H$500,7,FALSE),0))</f>
        <v>63</v>
      </c>
      <c r="G176" s="61"/>
      <c r="H176" s="65"/>
      <c r="I176" s="66"/>
      <c r="J176" s="11" t="str">
        <f>IF($H176="","",IFERROR(VLOOKUP($H$196&amp;$H176,[2]非表示!$A$1:$H$500,4,FALSE),0))</f>
        <v/>
      </c>
      <c r="K176" s="11" t="str">
        <f>IF($H176="","",IFERROR(VLOOKUP($H$196&amp;$H176,[2]非表示!$A$1:$H$500,5,FALSE),0))</f>
        <v/>
      </c>
      <c r="L176" s="11" t="str">
        <f>IF($H176="","",IFERROR(VLOOKUP($H$196&amp;$H176,[2]非表示!$A$1:$H$500,6,FALSE),0))</f>
        <v/>
      </c>
      <c r="M176" s="12" t="str">
        <f>IF($H176="","",IFERROR(VLOOKUP($H$196&amp;$H176,[2]非表示!$A$1:$H$500,7,FALSE),0))</f>
        <v/>
      </c>
      <c r="N176" s="61"/>
      <c r="O176" s="65"/>
      <c r="P176" s="66"/>
      <c r="Q176" s="11" t="str">
        <f>IF($O176="","",IFERROR(VLOOKUP($O$196&amp;$O176,[2]非表示!$A$1:$H$500,4,FALSE),0))</f>
        <v/>
      </c>
      <c r="R176" s="11" t="str">
        <f>IF($O176="","",IFERROR(VLOOKUP($O$196&amp;$O176,[2]非表示!$A$1:$H$500,5,FALSE),0))</f>
        <v/>
      </c>
      <c r="S176" s="11" t="str">
        <f>IF($O176="","",IFERROR(VLOOKUP($O$196&amp;$O176,[2]非表示!$A$1:$H$500,6,FALSE),0))</f>
        <v/>
      </c>
      <c r="T176" s="12" t="str">
        <f>IF($O176="","",IFERROR(VLOOKUP($O$196&amp;$O176,[2]非表示!$A$1:$H$500,7,FALSE),0))</f>
        <v/>
      </c>
    </row>
    <row r="177" spans="1:20" ht="13.5" x14ac:dyDescent="0.15">
      <c r="A177" s="65">
        <v>20100</v>
      </c>
      <c r="B177" s="66" t="s">
        <v>381</v>
      </c>
      <c r="C177" s="11">
        <f>IF($A177="","",IFERROR(VLOOKUP($A$196&amp;$A177,[2]非表示!$A$1:$H$500,4,FALSE),0))</f>
        <v>84</v>
      </c>
      <c r="D177" s="11">
        <f>IF($A177="","",IFERROR(VLOOKUP($A$196&amp;$A177,[2]非表示!$A$1:$H$500,5,FALSE),0))</f>
        <v>193</v>
      </c>
      <c r="E177" s="11">
        <f>IF($A177="","",IFERROR(VLOOKUP($A$196&amp;$A177,[2]非表示!$A$1:$H$500,6,FALSE),0))</f>
        <v>95</v>
      </c>
      <c r="F177" s="12">
        <f>IF($A177="","",IFERROR(VLOOKUP($A$196&amp;$A177,[2]非表示!$A$1:$H$500,7,FALSE),0))</f>
        <v>98</v>
      </c>
      <c r="G177" s="61"/>
      <c r="H177" s="65"/>
      <c r="I177" s="66"/>
      <c r="J177" s="11" t="str">
        <f>IF($H177="","",IFERROR(VLOOKUP($H$196&amp;$H177,[2]非表示!$A$1:$H$500,4,FALSE),0))</f>
        <v/>
      </c>
      <c r="K177" s="11" t="str">
        <f>IF($H177="","",IFERROR(VLOOKUP($H$196&amp;$H177,[2]非表示!$A$1:$H$500,5,FALSE),0))</f>
        <v/>
      </c>
      <c r="L177" s="11" t="str">
        <f>IF($H177="","",IFERROR(VLOOKUP($H$196&amp;$H177,[2]非表示!$A$1:$H$500,6,FALSE),0))</f>
        <v/>
      </c>
      <c r="M177" s="12" t="str">
        <f>IF($H177="","",IFERROR(VLOOKUP($H$196&amp;$H177,[2]非表示!$A$1:$H$500,7,FALSE),0))</f>
        <v/>
      </c>
      <c r="N177" s="61"/>
      <c r="O177" s="65"/>
      <c r="P177" s="66"/>
      <c r="Q177" s="11" t="str">
        <f>IF($O177="","",IFERROR(VLOOKUP($O$196&amp;$O177,[2]非表示!$A$1:$H$500,4,FALSE),0))</f>
        <v/>
      </c>
      <c r="R177" s="11" t="str">
        <f>IF($O177="","",IFERROR(VLOOKUP($O$196&amp;$O177,[2]非表示!$A$1:$H$500,5,FALSE),0))</f>
        <v/>
      </c>
      <c r="S177" s="11" t="str">
        <f>IF($O177="","",IFERROR(VLOOKUP($O$196&amp;$O177,[2]非表示!$A$1:$H$500,6,FALSE),0))</f>
        <v/>
      </c>
      <c r="T177" s="12" t="str">
        <f>IF($O177="","",IFERROR(VLOOKUP($O$196&amp;$O177,[2]非表示!$A$1:$H$500,7,FALSE),0))</f>
        <v/>
      </c>
    </row>
    <row r="178" spans="1:20" ht="13.5" x14ac:dyDescent="0.15">
      <c r="A178" s="65">
        <v>20200</v>
      </c>
      <c r="B178" s="66" t="s">
        <v>382</v>
      </c>
      <c r="C178" s="11">
        <f>IF($A178="","",IFERROR(VLOOKUP($A$196&amp;$A178,[2]非表示!$A$1:$H$500,4,FALSE),0))</f>
        <v>28</v>
      </c>
      <c r="D178" s="11">
        <f>IF($A178="","",IFERROR(VLOOKUP($A$196&amp;$A178,[2]非表示!$A$1:$H$500,5,FALSE),0))</f>
        <v>68</v>
      </c>
      <c r="E178" s="11">
        <f>IF($A178="","",IFERROR(VLOOKUP($A$196&amp;$A178,[2]非表示!$A$1:$H$500,6,FALSE),0))</f>
        <v>37</v>
      </c>
      <c r="F178" s="12">
        <f>IF($A178="","",IFERROR(VLOOKUP($A$196&amp;$A178,[2]非表示!$A$1:$H$500,7,FALSE),0))</f>
        <v>31</v>
      </c>
      <c r="G178" s="61"/>
      <c r="H178" s="65"/>
      <c r="I178" s="66"/>
      <c r="J178" s="11" t="str">
        <f>IF($H178="","",IFERROR(VLOOKUP($H$196&amp;$H178,[2]非表示!$A$1:$H$500,4,FALSE),0))</f>
        <v/>
      </c>
      <c r="K178" s="11" t="str">
        <f>IF($H178="","",IFERROR(VLOOKUP($H$196&amp;$H178,[2]非表示!$A$1:$H$500,5,FALSE),0))</f>
        <v/>
      </c>
      <c r="L178" s="11" t="str">
        <f>IF($H178="","",IFERROR(VLOOKUP($H$196&amp;$H178,[2]非表示!$A$1:$H$500,6,FALSE),0))</f>
        <v/>
      </c>
      <c r="M178" s="12" t="str">
        <f>IF($H178="","",IFERROR(VLOOKUP($H$196&amp;$H178,[2]非表示!$A$1:$H$500,7,FALSE),0))</f>
        <v/>
      </c>
      <c r="N178" s="61"/>
      <c r="O178" s="65"/>
      <c r="P178" s="66"/>
      <c r="Q178" s="11" t="str">
        <f>IF($O178="","",IFERROR(VLOOKUP($O$196&amp;$O178,[2]非表示!$A$1:$H$500,4,FALSE),0))</f>
        <v/>
      </c>
      <c r="R178" s="11" t="str">
        <f>IF($O178="","",IFERROR(VLOOKUP($O$196&amp;$O178,[2]非表示!$A$1:$H$500,5,FALSE),0))</f>
        <v/>
      </c>
      <c r="S178" s="11" t="str">
        <f>IF($O178="","",IFERROR(VLOOKUP($O$196&amp;$O178,[2]非表示!$A$1:$H$500,6,FALSE),0))</f>
        <v/>
      </c>
      <c r="T178" s="12" t="str">
        <f>IF($O178="","",IFERROR(VLOOKUP($O$196&amp;$O178,[2]非表示!$A$1:$H$500,7,FALSE),0))</f>
        <v/>
      </c>
    </row>
    <row r="179" spans="1:20" ht="13.5" x14ac:dyDescent="0.15">
      <c r="A179" s="65">
        <v>20300</v>
      </c>
      <c r="B179" s="66" t="s">
        <v>383</v>
      </c>
      <c r="C179" s="11">
        <f>IF($A179="","",IFERROR(VLOOKUP($A$196&amp;$A179,[2]非表示!$A$1:$H$500,4,FALSE),0))</f>
        <v>23</v>
      </c>
      <c r="D179" s="11">
        <f>IF($A179="","",IFERROR(VLOOKUP($A$196&amp;$A179,[2]非表示!$A$1:$H$500,5,FALSE),0))</f>
        <v>47</v>
      </c>
      <c r="E179" s="11">
        <f>IF($A179="","",IFERROR(VLOOKUP($A$196&amp;$A179,[2]非表示!$A$1:$H$500,6,FALSE),0))</f>
        <v>18</v>
      </c>
      <c r="F179" s="12">
        <f>IF($A179="","",IFERROR(VLOOKUP($A$196&amp;$A179,[2]非表示!$A$1:$H$500,7,FALSE),0))</f>
        <v>29</v>
      </c>
      <c r="G179" s="61"/>
      <c r="H179" s="65"/>
      <c r="I179" s="66"/>
      <c r="J179" s="11" t="str">
        <f>IF($H179="","",IFERROR(VLOOKUP($H$196&amp;$H179,[2]非表示!$A$1:$H$500,4,FALSE),0))</f>
        <v/>
      </c>
      <c r="K179" s="11" t="str">
        <f>IF($H179="","",IFERROR(VLOOKUP($H$196&amp;$H179,[2]非表示!$A$1:$H$500,5,FALSE),0))</f>
        <v/>
      </c>
      <c r="L179" s="11" t="str">
        <f>IF($H179="","",IFERROR(VLOOKUP($H$196&amp;$H179,[2]非表示!$A$1:$H$500,6,FALSE),0))</f>
        <v/>
      </c>
      <c r="M179" s="12" t="str">
        <f>IF($H179="","",IFERROR(VLOOKUP($H$196&amp;$H179,[2]非表示!$A$1:$H$500,7,FALSE),0))</f>
        <v/>
      </c>
      <c r="N179" s="61"/>
      <c r="O179" s="65"/>
      <c r="P179" s="66"/>
      <c r="Q179" s="11" t="str">
        <f>IF($O179="","",IFERROR(VLOOKUP($O$196&amp;$O179,[2]非表示!$A$1:$H$500,4,FALSE),0))</f>
        <v/>
      </c>
      <c r="R179" s="11" t="str">
        <f>IF($O179="","",IFERROR(VLOOKUP($O$196&amp;$O179,[2]非表示!$A$1:$H$500,5,FALSE),0))</f>
        <v/>
      </c>
      <c r="S179" s="11" t="str">
        <f>IF($O179="","",IFERROR(VLOOKUP($O$196&amp;$O179,[2]非表示!$A$1:$H$500,6,FALSE),0))</f>
        <v/>
      </c>
      <c r="T179" s="12" t="str">
        <f>IF($O179="","",IFERROR(VLOOKUP($O$196&amp;$O179,[2]非表示!$A$1:$H$500,7,FALSE),0))</f>
        <v/>
      </c>
    </row>
    <row r="180" spans="1:20" ht="13.5" x14ac:dyDescent="0.15">
      <c r="A180" s="65">
        <v>20400</v>
      </c>
      <c r="B180" s="66" t="s">
        <v>384</v>
      </c>
      <c r="C180" s="11">
        <f>IF($A180="","",IFERROR(VLOOKUP($A$196&amp;$A180,[2]非表示!$A$1:$H$500,4,FALSE),0))</f>
        <v>20</v>
      </c>
      <c r="D180" s="11">
        <f>IF($A180="","",IFERROR(VLOOKUP($A$196&amp;$A180,[2]非表示!$A$1:$H$500,5,FALSE),0))</f>
        <v>46</v>
      </c>
      <c r="E180" s="11">
        <f>IF($A180="","",IFERROR(VLOOKUP($A$196&amp;$A180,[2]非表示!$A$1:$H$500,6,FALSE),0))</f>
        <v>20</v>
      </c>
      <c r="F180" s="12">
        <f>IF($A180="","",IFERROR(VLOOKUP($A$196&amp;$A180,[2]非表示!$A$1:$H$500,7,FALSE),0))</f>
        <v>26</v>
      </c>
      <c r="G180" s="61"/>
      <c r="H180" s="65"/>
      <c r="I180" s="66"/>
      <c r="J180" s="11" t="str">
        <f>IF($H180="","",IFERROR(VLOOKUP($H$196&amp;$H180,[2]非表示!$A$1:$H$500,4,FALSE),0))</f>
        <v/>
      </c>
      <c r="K180" s="11" t="str">
        <f>IF($H180="","",IFERROR(VLOOKUP($H$196&amp;$H180,[2]非表示!$A$1:$H$500,5,FALSE),0))</f>
        <v/>
      </c>
      <c r="L180" s="11" t="str">
        <f>IF($H180="","",IFERROR(VLOOKUP($H$196&amp;$H180,[2]非表示!$A$1:$H$500,6,FALSE),0))</f>
        <v/>
      </c>
      <c r="M180" s="12" t="str">
        <f>IF($H180="","",IFERROR(VLOOKUP($H$196&amp;$H180,[2]非表示!$A$1:$H$500,7,FALSE),0))</f>
        <v/>
      </c>
      <c r="N180" s="61"/>
      <c r="O180" s="65"/>
      <c r="P180" s="66"/>
      <c r="Q180" s="11" t="str">
        <f>IF($O180="","",IFERROR(VLOOKUP($O$196&amp;$O180,[2]非表示!$A$1:$H$500,4,FALSE),0))</f>
        <v/>
      </c>
      <c r="R180" s="11" t="str">
        <f>IF($O180="","",IFERROR(VLOOKUP($O$196&amp;$O180,[2]非表示!$A$1:$H$500,5,FALSE),0))</f>
        <v/>
      </c>
      <c r="S180" s="11" t="str">
        <f>IF($O180="","",IFERROR(VLOOKUP($O$196&amp;$O180,[2]非表示!$A$1:$H$500,6,FALSE),0))</f>
        <v/>
      </c>
      <c r="T180" s="12" t="str">
        <f>IF($O180="","",IFERROR(VLOOKUP($O$196&amp;$O180,[2]非表示!$A$1:$H$500,7,FALSE),0))</f>
        <v/>
      </c>
    </row>
    <row r="181" spans="1:20" ht="13.5" x14ac:dyDescent="0.15">
      <c r="A181" s="65">
        <v>20500</v>
      </c>
      <c r="B181" s="66" t="s">
        <v>385</v>
      </c>
      <c r="C181" s="11">
        <f>IF($A181="","",IFERROR(VLOOKUP($A$196&amp;$A181,[2]非表示!$A$1:$H$500,4,FALSE),0))</f>
        <v>44</v>
      </c>
      <c r="D181" s="11">
        <f>IF($A181="","",IFERROR(VLOOKUP($A$196&amp;$A181,[2]非表示!$A$1:$H$500,5,FALSE),0))</f>
        <v>111</v>
      </c>
      <c r="E181" s="11">
        <f>IF($A181="","",IFERROR(VLOOKUP($A$196&amp;$A181,[2]非表示!$A$1:$H$500,6,FALSE),0))</f>
        <v>55</v>
      </c>
      <c r="F181" s="12">
        <f>IF($A181="","",IFERROR(VLOOKUP($A$196&amp;$A181,[2]非表示!$A$1:$H$500,7,FALSE),0))</f>
        <v>56</v>
      </c>
      <c r="G181" s="61"/>
      <c r="H181" s="65"/>
      <c r="I181" s="66"/>
      <c r="J181" s="11" t="str">
        <f>IF($H181="","",IFERROR(VLOOKUP($H$196&amp;$H181,[2]非表示!$A$1:$H$500,4,FALSE),0))</f>
        <v/>
      </c>
      <c r="K181" s="11" t="str">
        <f>IF($H181="","",IFERROR(VLOOKUP($H$196&amp;$H181,[2]非表示!$A$1:$H$500,5,FALSE),0))</f>
        <v/>
      </c>
      <c r="L181" s="11" t="str">
        <f>IF($H181="","",IFERROR(VLOOKUP($H$196&amp;$H181,[2]非表示!$A$1:$H$500,6,FALSE),0))</f>
        <v/>
      </c>
      <c r="M181" s="12" t="str">
        <f>IF($H181="","",IFERROR(VLOOKUP($H$196&amp;$H181,[2]非表示!$A$1:$H$500,7,FALSE),0))</f>
        <v/>
      </c>
      <c r="N181" s="61"/>
      <c r="O181" s="65"/>
      <c r="P181" s="66"/>
      <c r="Q181" s="11" t="str">
        <f>IF($O181="","",IFERROR(VLOOKUP($O$196&amp;$O181,[2]非表示!$A$1:$H$500,4,FALSE),0))</f>
        <v/>
      </c>
      <c r="R181" s="11" t="str">
        <f>IF($O181="","",IFERROR(VLOOKUP($O$196&amp;$O181,[2]非表示!$A$1:$H$500,5,FALSE),0))</f>
        <v/>
      </c>
      <c r="S181" s="11" t="str">
        <f>IF($O181="","",IFERROR(VLOOKUP($O$196&amp;$O181,[2]非表示!$A$1:$H$500,6,FALSE),0))</f>
        <v/>
      </c>
      <c r="T181" s="12" t="str">
        <f>IF($O181="","",IFERROR(VLOOKUP($O$196&amp;$O181,[2]非表示!$A$1:$H$500,7,FALSE),0))</f>
        <v/>
      </c>
    </row>
    <row r="182" spans="1:20" ht="13.5" x14ac:dyDescent="0.15">
      <c r="A182" s="65"/>
      <c r="B182" s="66"/>
      <c r="C182" s="11" t="str">
        <f>IF($A182="","",IFERROR(VLOOKUP($A$196&amp;$A182,[2]非表示!$A$1:$H$500,4,FALSE),0))</f>
        <v/>
      </c>
      <c r="D182" s="11" t="str">
        <f>IF($A182="","",IFERROR(VLOOKUP($A$196&amp;$A182,[2]非表示!$A$1:$H$500,5,FALSE),0))</f>
        <v/>
      </c>
      <c r="E182" s="11" t="str">
        <f>IF($A182="","",IFERROR(VLOOKUP($A$196&amp;$A182,[2]非表示!$A$1:$H$500,6,FALSE),0))</f>
        <v/>
      </c>
      <c r="F182" s="12" t="str">
        <f>IF($A182="","",IFERROR(VLOOKUP($A$196&amp;$A182,[2]非表示!$A$1:$H$500,7,FALSE),0))</f>
        <v/>
      </c>
      <c r="G182" s="61"/>
      <c r="H182" s="65"/>
      <c r="I182" s="66"/>
      <c r="J182" s="11" t="str">
        <f>IF($H182="","",IFERROR(VLOOKUP($H$196&amp;$H182,[2]非表示!$A$1:$H$500,4,FALSE),0))</f>
        <v/>
      </c>
      <c r="K182" s="11" t="str">
        <f>IF($H182="","",IFERROR(VLOOKUP($H$196&amp;$H182,[2]非表示!$A$1:$H$500,5,FALSE),0))</f>
        <v/>
      </c>
      <c r="L182" s="11" t="str">
        <f>IF($H182="","",IFERROR(VLOOKUP($H$196&amp;$H182,[2]非表示!$A$1:$H$500,6,FALSE),0))</f>
        <v/>
      </c>
      <c r="M182" s="12" t="str">
        <f>IF($H182="","",IFERROR(VLOOKUP($H$196&amp;$H182,[2]非表示!$A$1:$H$500,7,FALSE),0))</f>
        <v/>
      </c>
      <c r="N182" s="61"/>
      <c r="O182" s="65"/>
      <c r="P182" s="66"/>
      <c r="Q182" s="11" t="str">
        <f>IF($O182="","",IFERROR(VLOOKUP($O$196&amp;$O182,[2]非表示!$A$1:$H$500,4,FALSE),0))</f>
        <v/>
      </c>
      <c r="R182" s="11" t="str">
        <f>IF($O182="","",IFERROR(VLOOKUP($O$196&amp;$O182,[2]非表示!$A$1:$H$500,5,FALSE),0))</f>
        <v/>
      </c>
      <c r="S182" s="11" t="str">
        <f>IF($O182="","",IFERROR(VLOOKUP($O$196&amp;$O182,[2]非表示!$A$1:$H$500,6,FALSE),0))</f>
        <v/>
      </c>
      <c r="T182" s="12" t="str">
        <f>IF($O182="","",IFERROR(VLOOKUP($O$196&amp;$O182,[2]非表示!$A$1:$H$500,7,FALSE),0))</f>
        <v/>
      </c>
    </row>
    <row r="183" spans="1:20" ht="13.5" x14ac:dyDescent="0.15">
      <c r="A183" s="65"/>
      <c r="B183" s="66"/>
      <c r="C183" s="11" t="str">
        <f>IF($A183="","",IFERROR(VLOOKUP($A$196&amp;$A183,[2]非表示!$A$1:$H$500,4,FALSE),0))</f>
        <v/>
      </c>
      <c r="D183" s="11" t="str">
        <f>IF($A183="","",IFERROR(VLOOKUP($A$196&amp;$A183,[2]非表示!$A$1:$H$500,5,FALSE),0))</f>
        <v/>
      </c>
      <c r="E183" s="11" t="str">
        <f>IF($A183="","",IFERROR(VLOOKUP($A$196&amp;$A183,[2]非表示!$A$1:$H$500,6,FALSE),0))</f>
        <v/>
      </c>
      <c r="F183" s="12" t="str">
        <f>IF($A183="","",IFERROR(VLOOKUP($A$196&amp;$A183,[2]非表示!$A$1:$H$500,7,FALSE),0))</f>
        <v/>
      </c>
      <c r="G183" s="61"/>
      <c r="H183" s="65"/>
      <c r="I183" s="66"/>
      <c r="J183" s="11" t="str">
        <f>IF($H183="","",IFERROR(VLOOKUP($H$196&amp;$H183,[2]非表示!$A$1:$H$500,4,FALSE),0))</f>
        <v/>
      </c>
      <c r="K183" s="11" t="str">
        <f>IF($H183="","",IFERROR(VLOOKUP($H$196&amp;$H183,[2]非表示!$A$1:$H$500,5,FALSE),0))</f>
        <v/>
      </c>
      <c r="L183" s="11" t="str">
        <f>IF($H183="","",IFERROR(VLOOKUP($H$196&amp;$H183,[2]非表示!$A$1:$H$500,6,FALSE),0))</f>
        <v/>
      </c>
      <c r="M183" s="12" t="str">
        <f>IF($H183="","",IFERROR(VLOOKUP($H$196&amp;$H183,[2]非表示!$A$1:$H$500,7,FALSE),0))</f>
        <v/>
      </c>
      <c r="N183" s="61"/>
      <c r="O183" s="65"/>
      <c r="P183" s="66"/>
      <c r="Q183" s="11" t="str">
        <f>IF($O183="","",IFERROR(VLOOKUP($O$196&amp;$O183,[2]非表示!$A$1:$H$500,4,FALSE),0))</f>
        <v/>
      </c>
      <c r="R183" s="11" t="str">
        <f>IF($O183="","",IFERROR(VLOOKUP($O$196&amp;$O183,[2]非表示!$A$1:$H$500,5,FALSE),0))</f>
        <v/>
      </c>
      <c r="S183" s="11" t="str">
        <f>IF($O183="","",IFERROR(VLOOKUP($O$196&amp;$O183,[2]非表示!$A$1:$H$500,6,FALSE),0))</f>
        <v/>
      </c>
      <c r="T183" s="12" t="str">
        <f>IF($O183="","",IFERROR(VLOOKUP($O$196&amp;$O183,[2]非表示!$A$1:$H$500,7,FALSE),0))</f>
        <v/>
      </c>
    </row>
    <row r="184" spans="1:20" ht="13.5" x14ac:dyDescent="0.15">
      <c r="A184" s="65"/>
      <c r="B184" s="66"/>
      <c r="C184" s="11" t="str">
        <f>IF($A184="","",IFERROR(VLOOKUP($A$196&amp;$A184,[2]非表示!$A$1:$H$500,4,FALSE),0))</f>
        <v/>
      </c>
      <c r="D184" s="11" t="str">
        <f>IF($A184="","",IFERROR(VLOOKUP($A$196&amp;$A184,[2]非表示!$A$1:$H$500,5,FALSE),0))</f>
        <v/>
      </c>
      <c r="E184" s="11" t="str">
        <f>IF($A184="","",IFERROR(VLOOKUP($A$196&amp;$A184,[2]非表示!$A$1:$H$500,6,FALSE),0))</f>
        <v/>
      </c>
      <c r="F184" s="12" t="str">
        <f>IF($A184="","",IFERROR(VLOOKUP($A$196&amp;$A184,[2]非表示!$A$1:$H$500,7,FALSE),0))</f>
        <v/>
      </c>
      <c r="G184" s="61"/>
      <c r="H184" s="65"/>
      <c r="I184" s="66"/>
      <c r="J184" s="11" t="str">
        <f>IF($H184="","",IFERROR(VLOOKUP($H$196&amp;$H184,[2]非表示!$A$1:$H$500,4,FALSE),0))</f>
        <v/>
      </c>
      <c r="K184" s="11" t="str">
        <f>IF($H184="","",IFERROR(VLOOKUP($H$196&amp;$H184,[2]非表示!$A$1:$H$500,5,FALSE),0))</f>
        <v/>
      </c>
      <c r="L184" s="11" t="str">
        <f>IF($H184="","",IFERROR(VLOOKUP($H$196&amp;$H184,[2]非表示!$A$1:$H$500,6,FALSE),0))</f>
        <v/>
      </c>
      <c r="M184" s="12" t="str">
        <f>IF($H184="","",IFERROR(VLOOKUP($H$196&amp;$H184,[2]非表示!$A$1:$H$500,7,FALSE),0))</f>
        <v/>
      </c>
      <c r="N184" s="61"/>
      <c r="O184" s="65"/>
      <c r="P184" s="66"/>
      <c r="Q184" s="11" t="str">
        <f>IF($O184="","",IFERROR(VLOOKUP($O$196&amp;$O184,[2]非表示!$A$1:$H$500,4,FALSE),0))</f>
        <v/>
      </c>
      <c r="R184" s="11" t="str">
        <f>IF($O184="","",IFERROR(VLOOKUP($O$196&amp;$O184,[2]非表示!$A$1:$H$500,5,FALSE),0))</f>
        <v/>
      </c>
      <c r="S184" s="11" t="str">
        <f>IF($O184="","",IFERROR(VLOOKUP($O$196&amp;$O184,[2]非表示!$A$1:$H$500,6,FALSE),0))</f>
        <v/>
      </c>
      <c r="T184" s="12" t="str">
        <f>IF($O184="","",IFERROR(VLOOKUP($O$196&amp;$O184,[2]非表示!$A$1:$H$500,7,FALSE),0))</f>
        <v/>
      </c>
    </row>
    <row r="185" spans="1:20" ht="13.5" x14ac:dyDescent="0.15">
      <c r="A185" s="65"/>
      <c r="B185" s="66"/>
      <c r="C185" s="11" t="str">
        <f>IF($A185="","",IFERROR(VLOOKUP($A$196&amp;$A185,[2]非表示!$A$1:$H$500,4,FALSE),0))</f>
        <v/>
      </c>
      <c r="D185" s="11" t="str">
        <f>IF($A185="","",IFERROR(VLOOKUP($A$196&amp;$A185,[2]非表示!$A$1:$H$500,5,FALSE),0))</f>
        <v/>
      </c>
      <c r="E185" s="11" t="str">
        <f>IF($A185="","",IFERROR(VLOOKUP($A$196&amp;$A185,[2]非表示!$A$1:$H$500,6,FALSE),0))</f>
        <v/>
      </c>
      <c r="F185" s="12" t="str">
        <f>IF($A185="","",IFERROR(VLOOKUP($A$196&amp;$A185,[2]非表示!$A$1:$H$500,7,FALSE),0))</f>
        <v/>
      </c>
      <c r="G185" s="61"/>
      <c r="H185" s="65"/>
      <c r="I185" s="66"/>
      <c r="J185" s="11" t="str">
        <f>IF($H185="","",IFERROR(VLOOKUP($H$196&amp;$H185,[2]非表示!$A$1:$H$500,4,FALSE),0))</f>
        <v/>
      </c>
      <c r="K185" s="11" t="str">
        <f>IF($H185="","",IFERROR(VLOOKUP($H$196&amp;$H185,[2]非表示!$A$1:$H$500,5,FALSE),0))</f>
        <v/>
      </c>
      <c r="L185" s="11" t="str">
        <f>IF($H185="","",IFERROR(VLOOKUP($H$196&amp;$H185,[2]非表示!$A$1:$H$500,6,FALSE),0))</f>
        <v/>
      </c>
      <c r="M185" s="12" t="str">
        <f>IF($H185="","",IFERROR(VLOOKUP($H$196&amp;$H185,[2]非表示!$A$1:$H$500,7,FALSE),0))</f>
        <v/>
      </c>
      <c r="N185" s="61"/>
      <c r="O185" s="65"/>
      <c r="P185" s="66"/>
      <c r="Q185" s="11" t="str">
        <f>IF($O185="","",IFERROR(VLOOKUP($O$196&amp;$O185,[2]非表示!$A$1:$H$500,4,FALSE),0))</f>
        <v/>
      </c>
      <c r="R185" s="11" t="str">
        <f>IF($O185="","",IFERROR(VLOOKUP($O$196&amp;$O185,[2]非表示!$A$1:$H$500,5,FALSE),0))</f>
        <v/>
      </c>
      <c r="S185" s="11" t="str">
        <f>IF($O185="","",IFERROR(VLOOKUP($O$196&amp;$O185,[2]非表示!$A$1:$H$500,6,FALSE),0))</f>
        <v/>
      </c>
      <c r="T185" s="12" t="str">
        <f>IF($O185="","",IFERROR(VLOOKUP($O$196&amp;$O185,[2]非表示!$A$1:$H$500,7,FALSE),0))</f>
        <v/>
      </c>
    </row>
    <row r="186" spans="1:20" ht="13.5" x14ac:dyDescent="0.15">
      <c r="A186" s="65"/>
      <c r="B186" s="66"/>
      <c r="C186" s="11" t="str">
        <f>IF($A186="","",IFERROR(VLOOKUP($A$196&amp;$A186,[2]非表示!$A$1:$H$500,4,FALSE),0))</f>
        <v/>
      </c>
      <c r="D186" s="11" t="str">
        <f>IF($A186="","",IFERROR(VLOOKUP($A$196&amp;$A186,[2]非表示!$A$1:$H$500,5,FALSE),0))</f>
        <v/>
      </c>
      <c r="E186" s="11" t="str">
        <f>IF($A186="","",IFERROR(VLOOKUP($A$196&amp;$A186,[2]非表示!$A$1:$H$500,6,FALSE),0))</f>
        <v/>
      </c>
      <c r="F186" s="12" t="str">
        <f>IF($A186="","",IFERROR(VLOOKUP($A$196&amp;$A186,[2]非表示!$A$1:$H$500,7,FALSE),0))</f>
        <v/>
      </c>
      <c r="G186" s="61"/>
      <c r="H186" s="65"/>
      <c r="I186" s="66"/>
      <c r="J186" s="11" t="str">
        <f>IF($H186="","",IFERROR(VLOOKUP($H$196&amp;$H186,[2]非表示!$A$1:$H$500,4,FALSE),0))</f>
        <v/>
      </c>
      <c r="K186" s="11" t="str">
        <f>IF($H186="","",IFERROR(VLOOKUP($H$196&amp;$H186,[2]非表示!$A$1:$H$500,5,FALSE),0))</f>
        <v/>
      </c>
      <c r="L186" s="11" t="str">
        <f>IF($H186="","",IFERROR(VLOOKUP($H$196&amp;$H186,[2]非表示!$A$1:$H$500,6,FALSE),0))</f>
        <v/>
      </c>
      <c r="M186" s="12" t="str">
        <f>IF($H186="","",IFERROR(VLOOKUP($H$196&amp;$H186,[2]非表示!$A$1:$H$500,7,FALSE),0))</f>
        <v/>
      </c>
      <c r="N186" s="61"/>
      <c r="O186" s="65"/>
      <c r="P186" s="66"/>
      <c r="Q186" s="11" t="str">
        <f>IF($O186="","",IFERROR(VLOOKUP($O$196&amp;$O186,[2]非表示!$A$1:$H$500,4,FALSE),0))</f>
        <v/>
      </c>
      <c r="R186" s="11" t="str">
        <f>IF($O186="","",IFERROR(VLOOKUP($O$196&amp;$O186,[2]非表示!$A$1:$H$500,5,FALSE),0))</f>
        <v/>
      </c>
      <c r="S186" s="11" t="str">
        <f>IF($O186="","",IFERROR(VLOOKUP($O$196&amp;$O186,[2]非表示!$A$1:$H$500,6,FALSE),0))</f>
        <v/>
      </c>
      <c r="T186" s="12" t="str">
        <f>IF($O186="","",IFERROR(VLOOKUP($O$196&amp;$O186,[2]非表示!$A$1:$H$500,7,FALSE),0))</f>
        <v/>
      </c>
    </row>
    <row r="187" spans="1:20" ht="13.5" x14ac:dyDescent="0.15">
      <c r="A187" s="65"/>
      <c r="B187" s="66"/>
      <c r="C187" s="11" t="str">
        <f>IF($A187="","",IFERROR(VLOOKUP($A$196&amp;$A187,[2]非表示!$A$1:$H$500,4,FALSE),0))</f>
        <v/>
      </c>
      <c r="D187" s="11" t="str">
        <f>IF($A187="","",IFERROR(VLOOKUP($A$196&amp;$A187,[2]非表示!$A$1:$H$500,5,FALSE),0))</f>
        <v/>
      </c>
      <c r="E187" s="11" t="str">
        <f>IF($A187="","",IFERROR(VLOOKUP($A$196&amp;$A187,[2]非表示!$A$1:$H$500,6,FALSE),0))</f>
        <v/>
      </c>
      <c r="F187" s="12" t="str">
        <f>IF($A187="","",IFERROR(VLOOKUP($A$196&amp;$A187,[2]非表示!$A$1:$H$500,7,FALSE),0))</f>
        <v/>
      </c>
      <c r="G187" s="61"/>
      <c r="H187" s="65"/>
      <c r="I187" s="66"/>
      <c r="J187" s="11" t="str">
        <f>IF($H187="","",IFERROR(VLOOKUP($H$196&amp;$H187,[2]非表示!$A$1:$H$500,4,FALSE),0))</f>
        <v/>
      </c>
      <c r="K187" s="11" t="str">
        <f>IF($H187="","",IFERROR(VLOOKUP($H$196&amp;$H187,[2]非表示!$A$1:$H$500,5,FALSE),0))</f>
        <v/>
      </c>
      <c r="L187" s="11" t="str">
        <f>IF($H187="","",IFERROR(VLOOKUP($H$196&amp;$H187,[2]非表示!$A$1:$H$500,6,FALSE),0))</f>
        <v/>
      </c>
      <c r="M187" s="12" t="str">
        <f>IF($H187="","",IFERROR(VLOOKUP($H$196&amp;$H187,[2]非表示!$A$1:$H$500,7,FALSE),0))</f>
        <v/>
      </c>
      <c r="N187" s="61"/>
      <c r="O187" s="65"/>
      <c r="P187" s="66"/>
      <c r="Q187" s="11" t="str">
        <f>IF($O187="","",IFERROR(VLOOKUP($O$196&amp;$O187,[2]非表示!$A$1:$H$500,4,FALSE),0))</f>
        <v/>
      </c>
      <c r="R187" s="11" t="str">
        <f>IF($O187="","",IFERROR(VLOOKUP($O$196&amp;$O187,[2]非表示!$A$1:$H$500,5,FALSE),0))</f>
        <v/>
      </c>
      <c r="S187" s="11" t="str">
        <f>IF($O187="","",IFERROR(VLOOKUP($O$196&amp;$O187,[2]非表示!$A$1:$H$500,6,FALSE),0))</f>
        <v/>
      </c>
      <c r="T187" s="12" t="str">
        <f>IF($O187="","",IFERROR(VLOOKUP($O$196&amp;$O187,[2]非表示!$A$1:$H$500,7,FALSE),0))</f>
        <v/>
      </c>
    </row>
    <row r="188" spans="1:20" ht="13.5" x14ac:dyDescent="0.15">
      <c r="A188" s="65"/>
      <c r="B188" s="66"/>
      <c r="C188" s="11" t="str">
        <f>IF($A188="","",IFERROR(VLOOKUP($A$196&amp;$A188,[2]非表示!$A$1:$H$500,4,FALSE),0))</f>
        <v/>
      </c>
      <c r="D188" s="11" t="str">
        <f>IF($A188="","",IFERROR(VLOOKUP($A$196&amp;$A188,[2]非表示!$A$1:$H$500,5,FALSE),0))</f>
        <v/>
      </c>
      <c r="E188" s="11" t="str">
        <f>IF($A188="","",IFERROR(VLOOKUP($A$196&amp;$A188,[2]非表示!$A$1:$H$500,6,FALSE),0))</f>
        <v/>
      </c>
      <c r="F188" s="12" t="str">
        <f>IF($A188="","",IFERROR(VLOOKUP($A$196&amp;$A188,[2]非表示!$A$1:$H$500,7,FALSE),0))</f>
        <v/>
      </c>
      <c r="G188" s="61"/>
      <c r="H188" s="65"/>
      <c r="I188" s="79"/>
      <c r="J188" s="11" t="str">
        <f>IF($H188="","",IFERROR(VLOOKUP($H$196&amp;$H188,[2]非表示!$A$1:$H$500,4,FALSE),0))</f>
        <v/>
      </c>
      <c r="K188" s="11" t="str">
        <f>IF($H188="","",IFERROR(VLOOKUP($H$196&amp;$H188,[2]非表示!$A$1:$H$500,5,FALSE),0))</f>
        <v/>
      </c>
      <c r="L188" s="11" t="str">
        <f>IF($H188="","",IFERROR(VLOOKUP($H$196&amp;$H188,[2]非表示!$A$1:$H$500,6,FALSE),0))</f>
        <v/>
      </c>
      <c r="M188" s="12" t="str">
        <f>IF($H188="","",IFERROR(VLOOKUP($H$196&amp;$H188,[2]非表示!$A$1:$H$500,7,FALSE),0))</f>
        <v/>
      </c>
      <c r="N188" s="61"/>
      <c r="O188" s="65"/>
      <c r="P188" s="66"/>
      <c r="Q188" s="11" t="str">
        <f>IF($O188="","",IFERROR(VLOOKUP($O$196&amp;$O188,[2]非表示!$A$1:$H$500,4,FALSE),0))</f>
        <v/>
      </c>
      <c r="R188" s="11" t="str">
        <f>IF($O188="","",IFERROR(VLOOKUP($O$196&amp;$O188,[2]非表示!$A$1:$H$500,5,FALSE),0))</f>
        <v/>
      </c>
      <c r="S188" s="11" t="str">
        <f>IF($O188="","",IFERROR(VLOOKUP($O$196&amp;$O188,[2]非表示!$A$1:$H$500,6,FALSE),0))</f>
        <v/>
      </c>
      <c r="T188" s="12" t="str">
        <f>IF($O188="","",IFERROR(VLOOKUP($O$196&amp;$O188,[2]非表示!$A$1:$H$500,7,FALSE),0))</f>
        <v/>
      </c>
    </row>
    <row r="189" spans="1:20" ht="13.5" x14ac:dyDescent="0.15">
      <c r="A189" s="65"/>
      <c r="B189" s="66"/>
      <c r="C189" s="11" t="str">
        <f>IF($A189="","",IFERROR(VLOOKUP($A$196&amp;$A189,[2]非表示!$A$1:$H$500,4,FALSE),0))</f>
        <v/>
      </c>
      <c r="D189" s="11" t="str">
        <f>IF($A189="","",IFERROR(VLOOKUP($A$196&amp;$A189,[2]非表示!$A$1:$H$500,5,FALSE),0))</f>
        <v/>
      </c>
      <c r="E189" s="11" t="str">
        <f>IF($A189="","",IFERROR(VLOOKUP($A$196&amp;$A189,[2]非表示!$A$1:$H$500,6,FALSE),0))</f>
        <v/>
      </c>
      <c r="F189" s="12" t="str">
        <f>IF($A189="","",IFERROR(VLOOKUP($A$196&amp;$A189,[2]非表示!$A$1:$H$500,7,FALSE),0))</f>
        <v/>
      </c>
      <c r="G189" s="61"/>
      <c r="H189" s="65"/>
      <c r="I189" s="79"/>
      <c r="J189" s="11" t="str">
        <f>IF($H189="","",IFERROR(VLOOKUP($H$196&amp;$H189,[2]非表示!$A$1:$H$500,4,FALSE),0))</f>
        <v/>
      </c>
      <c r="K189" s="11" t="str">
        <f>IF($H189="","",IFERROR(VLOOKUP($H$196&amp;$H189,[2]非表示!$A$1:$H$500,5,FALSE),0))</f>
        <v/>
      </c>
      <c r="L189" s="11" t="str">
        <f>IF($H189="","",IFERROR(VLOOKUP($H$196&amp;$H189,[2]非表示!$A$1:$H$500,6,FALSE),0))</f>
        <v/>
      </c>
      <c r="M189" s="12" t="str">
        <f>IF($H189="","",IFERROR(VLOOKUP($H$196&amp;$H189,[2]非表示!$A$1:$H$500,7,FALSE),0))</f>
        <v/>
      </c>
      <c r="N189" s="61"/>
      <c r="O189" s="65"/>
      <c r="P189" s="66"/>
      <c r="Q189" s="11" t="str">
        <f>IF($O189="","",IFERROR(VLOOKUP($O$196&amp;$O189,[2]非表示!$A$1:$H$500,4,FALSE),0))</f>
        <v/>
      </c>
      <c r="R189" s="11" t="str">
        <f>IF($O189="","",IFERROR(VLOOKUP($O$196&amp;$O189,[2]非表示!$A$1:$H$500,5,FALSE),0))</f>
        <v/>
      </c>
      <c r="S189" s="11" t="str">
        <f>IF($O189="","",IFERROR(VLOOKUP($O$196&amp;$O189,[2]非表示!$A$1:$H$500,6,FALSE),0))</f>
        <v/>
      </c>
      <c r="T189" s="12" t="str">
        <f>IF($O189="","",IFERROR(VLOOKUP($O$196&amp;$O189,[2]非表示!$A$1:$H$500,7,FALSE),0))</f>
        <v/>
      </c>
    </row>
    <row r="190" spans="1:20" ht="13.5" x14ac:dyDescent="0.15">
      <c r="A190" s="65"/>
      <c r="B190" s="66"/>
      <c r="C190" s="11" t="str">
        <f>IF($A190="","",IFERROR(VLOOKUP($A$196&amp;$A190,[2]非表示!$A$1:$H$500,4,FALSE),0))</f>
        <v/>
      </c>
      <c r="D190" s="11" t="str">
        <f>IF($A190="","",IFERROR(VLOOKUP($A$196&amp;$A190,[2]非表示!$A$1:$H$500,5,FALSE),0))</f>
        <v/>
      </c>
      <c r="E190" s="11" t="str">
        <f>IF($A190="","",IFERROR(VLOOKUP($A$196&amp;$A190,[2]非表示!$A$1:$H$500,6,FALSE),0))</f>
        <v/>
      </c>
      <c r="F190" s="12" t="str">
        <f>IF($A190="","",IFERROR(VLOOKUP($A$196&amp;$A190,[2]非表示!$A$1:$H$500,7,FALSE),0))</f>
        <v/>
      </c>
      <c r="G190" s="61"/>
      <c r="H190" s="65"/>
      <c r="I190" s="79"/>
      <c r="J190" s="11" t="str">
        <f>IF($H190="","",IFERROR(VLOOKUP($H$196&amp;$H190,[2]非表示!$A$1:$H$500,4,FALSE),0))</f>
        <v/>
      </c>
      <c r="K190" s="11" t="str">
        <f>IF($H190="","",IFERROR(VLOOKUP($H$196&amp;$H190,[2]非表示!$A$1:$H$500,5,FALSE),0))</f>
        <v/>
      </c>
      <c r="L190" s="11" t="str">
        <f>IF($H190="","",IFERROR(VLOOKUP($H$196&amp;$H190,[2]非表示!$A$1:$H$500,6,FALSE),0))</f>
        <v/>
      </c>
      <c r="M190" s="12" t="str">
        <f>IF($H190="","",IFERROR(VLOOKUP($H$196&amp;$H190,[2]非表示!$A$1:$H$500,7,FALSE),0))</f>
        <v/>
      </c>
      <c r="N190" s="61"/>
      <c r="O190" s="65"/>
      <c r="P190" s="66"/>
      <c r="Q190" s="11" t="str">
        <f>IF($O190="","",IFERROR(VLOOKUP($O$196&amp;$O190,[2]非表示!$A$1:$H$500,4,FALSE),0))</f>
        <v/>
      </c>
      <c r="R190" s="11" t="str">
        <f>IF($O190="","",IFERROR(VLOOKUP($O$196&amp;$O190,[2]非表示!$A$1:$H$500,5,FALSE),0))</f>
        <v/>
      </c>
      <c r="S190" s="11" t="str">
        <f>IF($O190="","",IFERROR(VLOOKUP($O$196&amp;$O190,[2]非表示!$A$1:$H$500,6,FALSE),0))</f>
        <v/>
      </c>
      <c r="T190" s="12" t="str">
        <f>IF($O190="","",IFERROR(VLOOKUP($O$196&amp;$O190,[2]非表示!$A$1:$H$500,7,FALSE),0))</f>
        <v/>
      </c>
    </row>
    <row r="191" spans="1:20" ht="13.5" x14ac:dyDescent="0.15">
      <c r="A191" s="65"/>
      <c r="B191" s="66"/>
      <c r="C191" s="11" t="str">
        <f>IF($A191="","",IFERROR(VLOOKUP($A$196&amp;$A191,[2]非表示!$A$1:$H$500,4,FALSE),0))</f>
        <v/>
      </c>
      <c r="D191" s="11" t="str">
        <f>IF($A191="","",IFERROR(VLOOKUP($A$196&amp;$A191,[2]非表示!$A$1:$H$500,5,FALSE),0))</f>
        <v/>
      </c>
      <c r="E191" s="11" t="str">
        <f>IF($A191="","",IFERROR(VLOOKUP($A$196&amp;$A191,[2]非表示!$A$1:$H$500,6,FALSE),0))</f>
        <v/>
      </c>
      <c r="F191" s="12" t="str">
        <f>IF($A191="","",IFERROR(VLOOKUP($A$196&amp;$A191,[2]非表示!$A$1:$H$500,7,FALSE),0))</f>
        <v/>
      </c>
      <c r="G191" s="61"/>
      <c r="H191" s="65"/>
      <c r="I191" s="79"/>
      <c r="J191" s="11" t="str">
        <f>IF($H191="","",IFERROR(VLOOKUP($H$196&amp;$H191,[2]非表示!$A$1:$H$500,4,FALSE),0))</f>
        <v/>
      </c>
      <c r="K191" s="11" t="str">
        <f>IF($H191="","",IFERROR(VLOOKUP($H$196&amp;$H191,[2]非表示!$A$1:$H$500,5,FALSE),0))</f>
        <v/>
      </c>
      <c r="L191" s="11" t="str">
        <f>IF($H191="","",IFERROR(VLOOKUP($H$196&amp;$H191,[2]非表示!$A$1:$H$500,6,FALSE),0))</f>
        <v/>
      </c>
      <c r="M191" s="12" t="str">
        <f>IF($H191="","",IFERROR(VLOOKUP($H$196&amp;$H191,[2]非表示!$A$1:$H$500,7,FALSE),0))</f>
        <v/>
      </c>
      <c r="N191" s="61"/>
      <c r="O191" s="65"/>
      <c r="P191" s="66"/>
      <c r="Q191" s="11" t="str">
        <f>IF($O191="","",IFERROR(VLOOKUP($O$196&amp;$O191,[2]非表示!$A$1:$H$500,4,FALSE),0))</f>
        <v/>
      </c>
      <c r="R191" s="11" t="str">
        <f>IF($O191="","",IFERROR(VLOOKUP($O$196&amp;$O191,[2]非表示!$A$1:$H$500,5,FALSE),0))</f>
        <v/>
      </c>
      <c r="S191" s="11" t="str">
        <f>IF($O191="","",IFERROR(VLOOKUP($O$196&amp;$O191,[2]非表示!$A$1:$H$500,6,FALSE),0))</f>
        <v/>
      </c>
      <c r="T191" s="12" t="str">
        <f>IF($O191="","",IFERROR(VLOOKUP($O$196&amp;$O191,[2]非表示!$A$1:$H$500,7,FALSE),0))</f>
        <v/>
      </c>
    </row>
    <row r="192" spans="1:20" ht="13.5" x14ac:dyDescent="0.15">
      <c r="A192" s="65"/>
      <c r="B192" s="66"/>
      <c r="C192" s="11" t="str">
        <f>IF($A192="","",IFERROR(VLOOKUP($A$196&amp;$A192,[2]非表示!$A$1:$H$500,4,FALSE),0))</f>
        <v/>
      </c>
      <c r="D192" s="11" t="str">
        <f>IF($A192="","",IFERROR(VLOOKUP($A$196&amp;$A192,[2]非表示!$A$1:$H$500,5,FALSE),0))</f>
        <v/>
      </c>
      <c r="E192" s="11" t="str">
        <f>IF($A192="","",IFERROR(VLOOKUP($A$196&amp;$A192,[2]非表示!$A$1:$H$500,6,FALSE),0))</f>
        <v/>
      </c>
      <c r="F192" s="12" t="str">
        <f>IF($A192="","",IFERROR(VLOOKUP($A$196&amp;$A192,[2]非表示!$A$1:$H$500,7,FALSE),0))</f>
        <v/>
      </c>
      <c r="G192" s="61"/>
      <c r="H192" s="65"/>
      <c r="I192" s="66"/>
      <c r="J192" s="11" t="str">
        <f>IF($H192="","",IFERROR(VLOOKUP($H$196&amp;$H192,[2]非表示!$A$1:$H$500,4,FALSE),0))</f>
        <v/>
      </c>
      <c r="K192" s="11" t="str">
        <f>IF($H192="","",IFERROR(VLOOKUP($H$196&amp;$H192,[2]非表示!$A$1:$H$500,5,FALSE),0))</f>
        <v/>
      </c>
      <c r="L192" s="11" t="str">
        <f>IF($H192="","",IFERROR(VLOOKUP($H$196&amp;$H192,[2]非表示!$A$1:$H$500,6,FALSE),0))</f>
        <v/>
      </c>
      <c r="M192" s="12" t="str">
        <f>IF($H192="","",IFERROR(VLOOKUP($H$196&amp;$H192,[2]非表示!$A$1:$H$500,7,FALSE),0))</f>
        <v/>
      </c>
      <c r="N192" s="61"/>
      <c r="O192" s="65"/>
      <c r="P192" s="66"/>
      <c r="Q192" s="11" t="str">
        <f>IF($O192="","",IFERROR(VLOOKUP($O$196&amp;$O192,[2]非表示!$A$1:$H$500,4,FALSE),0))</f>
        <v/>
      </c>
      <c r="R192" s="11" t="str">
        <f>IF($O192="","",IFERROR(VLOOKUP($O$196&amp;$O192,[2]非表示!$A$1:$H$500,5,FALSE),0))</f>
        <v/>
      </c>
      <c r="S192" s="11" t="str">
        <f>IF($O192="","",IFERROR(VLOOKUP($O$196&amp;$O192,[2]非表示!$A$1:$H$500,6,FALSE),0))</f>
        <v/>
      </c>
      <c r="T192" s="12" t="str">
        <f>IF($O192="","",IFERROR(VLOOKUP($O$196&amp;$O192,[2]非表示!$A$1:$H$500,7,FALSE),0))</f>
        <v/>
      </c>
    </row>
    <row r="193" spans="1:20" ht="13.5" x14ac:dyDescent="0.15">
      <c r="A193" s="65"/>
      <c r="B193" s="66"/>
      <c r="C193" s="11" t="str">
        <f>IF($A193="","",IFERROR(VLOOKUP($A$196&amp;$A193,[2]非表示!$A$1:$H$500,4,FALSE),0))</f>
        <v/>
      </c>
      <c r="D193" s="11" t="str">
        <f>IF($A193="","",IFERROR(VLOOKUP($A$196&amp;$A193,[2]非表示!$A$1:$H$500,5,FALSE),0))</f>
        <v/>
      </c>
      <c r="E193" s="11" t="str">
        <f>IF($A193="","",IFERROR(VLOOKUP($A$196&amp;$A193,[2]非表示!$A$1:$H$500,6,FALSE),0))</f>
        <v/>
      </c>
      <c r="F193" s="12" t="str">
        <f>IF($A193="","",IFERROR(VLOOKUP($A$196&amp;$A193,[2]非表示!$A$1:$H$500,7,FALSE),0))</f>
        <v/>
      </c>
      <c r="G193" s="61"/>
      <c r="H193" s="65"/>
      <c r="I193" s="66"/>
      <c r="J193" s="11" t="str">
        <f>IF($H193="","",IFERROR(VLOOKUP($H$196&amp;$H193,[2]非表示!$A$1:$H$500,4,FALSE),0))</f>
        <v/>
      </c>
      <c r="K193" s="11" t="str">
        <f>IF($H193="","",IFERROR(VLOOKUP($H$196&amp;$H193,[2]非表示!$A$1:$H$500,5,FALSE),0))</f>
        <v/>
      </c>
      <c r="L193" s="11" t="str">
        <f>IF($H193="","",IFERROR(VLOOKUP($H$196&amp;$H193,[2]非表示!$A$1:$H$500,6,FALSE),0))</f>
        <v/>
      </c>
      <c r="M193" s="12" t="str">
        <f>IF($H193="","",IFERROR(VLOOKUP($H$196&amp;$H193,[2]非表示!$A$1:$H$500,7,FALSE),0))</f>
        <v/>
      </c>
      <c r="N193" s="61"/>
      <c r="O193" s="65"/>
      <c r="P193" s="66"/>
      <c r="Q193" s="11" t="str">
        <f>IF($O193="","",IFERROR(VLOOKUP($O$196&amp;$O193,[2]非表示!$A$1:$H$500,4,FALSE),0))</f>
        <v/>
      </c>
      <c r="R193" s="11" t="str">
        <f>IF($O193="","",IFERROR(VLOOKUP($O$196&amp;$O193,[2]非表示!$A$1:$H$500,5,FALSE),0))</f>
        <v/>
      </c>
      <c r="S193" s="11" t="str">
        <f>IF($O193="","",IFERROR(VLOOKUP($O$196&amp;$O193,[2]非表示!$A$1:$H$500,6,FALSE),0))</f>
        <v/>
      </c>
      <c r="T193" s="12" t="str">
        <f>IF($O193="","",IFERROR(VLOOKUP($O$196&amp;$O193,[2]非表示!$A$1:$H$500,7,FALSE),0))</f>
        <v/>
      </c>
    </row>
    <row r="194" spans="1:20" ht="13.5" x14ac:dyDescent="0.15">
      <c r="A194" s="65"/>
      <c r="B194" s="66"/>
      <c r="C194" s="11" t="str">
        <f>IF($A194="","",IFERROR(VLOOKUP($A$196&amp;$A194,[2]非表示!$A$1:$H$500,4,FALSE),0))</f>
        <v/>
      </c>
      <c r="D194" s="11" t="str">
        <f>IF($A194="","",IFERROR(VLOOKUP($A$196&amp;$A194,[2]非表示!$A$1:$H$500,5,FALSE),0))</f>
        <v/>
      </c>
      <c r="E194" s="11" t="str">
        <f>IF($A194="","",IFERROR(VLOOKUP($A$196&amp;$A194,[2]非表示!$A$1:$H$500,6,FALSE),0))</f>
        <v/>
      </c>
      <c r="F194" s="12" t="str">
        <f>IF($A194="","",IFERROR(VLOOKUP($A$196&amp;$A194,[2]非表示!$A$1:$H$500,7,FALSE),0))</f>
        <v/>
      </c>
      <c r="G194" s="61"/>
      <c r="H194" s="65"/>
      <c r="I194" s="66"/>
      <c r="J194" s="11" t="str">
        <f>IF($H194="","",IFERROR(VLOOKUP($H$196&amp;$H194,[2]非表示!$A$1:$H$500,4,FALSE),0))</f>
        <v/>
      </c>
      <c r="K194" s="11" t="str">
        <f>IF($H194="","",IFERROR(VLOOKUP($H$196&amp;$H194,[2]非表示!$A$1:$H$500,5,FALSE),0))</f>
        <v/>
      </c>
      <c r="L194" s="11" t="str">
        <f>IF($H194="","",IFERROR(VLOOKUP($H$196&amp;$H194,[2]非表示!$A$1:$H$500,6,FALSE),0))</f>
        <v/>
      </c>
      <c r="M194" s="12" t="str">
        <f>IF($H194="","",IFERROR(VLOOKUP($H$196&amp;$H194,[2]非表示!$A$1:$H$500,7,FALSE),0))</f>
        <v/>
      </c>
      <c r="N194" s="61"/>
      <c r="O194" s="65"/>
      <c r="P194" s="66"/>
      <c r="Q194" s="11" t="str">
        <f>IF($O194="","",IFERROR(VLOOKUP($O$196&amp;$O194,[2]非表示!$A$1:$H$500,4,FALSE),0))</f>
        <v/>
      </c>
      <c r="R194" s="11" t="str">
        <f>IF($O194="","",IFERROR(VLOOKUP($O$196&amp;$O194,[2]非表示!$A$1:$H$500,5,FALSE),0))</f>
        <v/>
      </c>
      <c r="S194" s="11" t="str">
        <f>IF($O194="","",IFERROR(VLOOKUP($O$196&amp;$O194,[2]非表示!$A$1:$H$500,6,FALSE),0))</f>
        <v/>
      </c>
      <c r="T194" s="12" t="str">
        <f>IF($O194="","",IFERROR(VLOOKUP($O$196&amp;$O194,[2]非表示!$A$1:$H$500,7,FALSE),0))</f>
        <v/>
      </c>
    </row>
    <row r="195" spans="1:20" ht="13.5" x14ac:dyDescent="0.15">
      <c r="A195" s="67"/>
      <c r="B195" s="68"/>
      <c r="C195" s="11" t="str">
        <f>IF($A195="","",IFERROR(VLOOKUP($A$196&amp;$A195,[2]非表示!$A$1:$H$500,4,FALSE),0))</f>
        <v/>
      </c>
      <c r="D195" s="11" t="str">
        <f>IF($A195="","",IFERROR(VLOOKUP($A$196&amp;$A195,[2]非表示!$A$1:$H$500,5,FALSE),0))</f>
        <v/>
      </c>
      <c r="E195" s="11" t="str">
        <f>IF($A195="","",IFERROR(VLOOKUP($A$196&amp;$A195,[2]非表示!$A$1:$H$500,6,FALSE),0))</f>
        <v/>
      </c>
      <c r="F195" s="12" t="str">
        <f>IF($A195="","",IFERROR(VLOOKUP($A$196&amp;$A195,[2]非表示!$A$1:$H$500,7,FALSE),0))</f>
        <v/>
      </c>
      <c r="G195" s="61"/>
      <c r="H195" s="67"/>
      <c r="I195" s="68"/>
      <c r="J195" s="11" t="str">
        <f>IF($H195="","",IFERROR(VLOOKUP($H$196&amp;$H195,[2]非表示!$A$1:$H$500,4,FALSE),0))</f>
        <v/>
      </c>
      <c r="K195" s="11" t="str">
        <f>IF($H195="","",IFERROR(VLOOKUP($H$196&amp;$H195,[2]非表示!$A$1:$H$500,5,FALSE),0))</f>
        <v/>
      </c>
      <c r="L195" s="11" t="str">
        <f>IF($H195="","",IFERROR(VLOOKUP($H$196&amp;$H195,[2]非表示!$A$1:$H$500,6,FALSE),0))</f>
        <v/>
      </c>
      <c r="M195" s="12" t="str">
        <f>IF($H195="","",IFERROR(VLOOKUP($H$196&amp;$H195,[2]非表示!$A$1:$H$500,7,FALSE),0))</f>
        <v/>
      </c>
      <c r="N195" s="61"/>
      <c r="O195" s="67"/>
      <c r="P195" s="68"/>
      <c r="Q195" s="11" t="str">
        <f>IF($O195="","",IFERROR(VLOOKUP($O$196&amp;$O195,[2]非表示!$A$1:$H$500,4,FALSE),0))</f>
        <v/>
      </c>
      <c r="R195" s="11" t="str">
        <f>IF($O195="","",IFERROR(VLOOKUP($O$196&amp;$O195,[2]非表示!$A$1:$H$500,5,FALSE),0))</f>
        <v/>
      </c>
      <c r="S195" s="11" t="str">
        <f>IF($O195="","",IFERROR(VLOOKUP($O$196&amp;$O195,[2]非表示!$A$1:$H$500,6,FALSE),0))</f>
        <v/>
      </c>
      <c r="T195" s="12" t="str">
        <f>IF($O195="","",IFERROR(VLOOKUP($O$196&amp;$O195,[2]非表示!$A$1:$H$500,7,FALSE),0))</f>
        <v/>
      </c>
    </row>
    <row r="196" spans="1:20" ht="13.5" customHeight="1" x14ac:dyDescent="0.15">
      <c r="A196" s="74">
        <v>8</v>
      </c>
      <c r="B196" s="75" t="s">
        <v>386</v>
      </c>
      <c r="C196" s="19">
        <f>SUM(C150:C195)</f>
        <v>2491</v>
      </c>
      <c r="D196" s="19">
        <f>SUM(D150:D195)</f>
        <v>5579</v>
      </c>
      <c r="E196" s="19">
        <f>SUM(E150:E195)</f>
        <v>2750</v>
      </c>
      <c r="F196" s="20">
        <f>SUM(F150:F195)</f>
        <v>2829</v>
      </c>
      <c r="G196" s="61"/>
      <c r="H196" s="74">
        <v>9</v>
      </c>
      <c r="I196" s="75" t="s">
        <v>387</v>
      </c>
      <c r="J196" s="19">
        <f>SUM(J150:J195)</f>
        <v>6154</v>
      </c>
      <c r="K196" s="19">
        <f>SUM(K150:K195)</f>
        <v>14721</v>
      </c>
      <c r="L196" s="19">
        <f>SUM(L150:L195)</f>
        <v>7692</v>
      </c>
      <c r="M196" s="20">
        <f>SUM(M150:M195)</f>
        <v>7029</v>
      </c>
      <c r="N196" s="61"/>
      <c r="O196" s="74">
        <v>10</v>
      </c>
      <c r="P196" s="75" t="s">
        <v>388</v>
      </c>
      <c r="Q196" s="19">
        <f>SUM(Q150:Q195)</f>
        <v>8349</v>
      </c>
      <c r="R196" s="19">
        <f>SUM(R150:R195)</f>
        <v>24231</v>
      </c>
      <c r="S196" s="19">
        <f>SUM(S150:S195)</f>
        <v>11989</v>
      </c>
      <c r="T196" s="20">
        <f>SUM(T150:T195)</f>
        <v>12242</v>
      </c>
    </row>
    <row r="197" spans="1:20" ht="13.5" x14ac:dyDescent="0.15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</row>
    <row r="198" spans="1:20" ht="13.5" x14ac:dyDescent="0.15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</row>
    <row r="199" spans="1:20" ht="13.5" x14ac:dyDescent="0.15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</row>
    <row r="200" spans="1:20" ht="13.5" x14ac:dyDescent="0.15">
      <c r="A200" s="61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</row>
    <row r="201" spans="1:20" ht="13.5" x14ac:dyDescent="0.15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</row>
    <row r="202" spans="1:20" ht="13.5" x14ac:dyDescent="0.15">
      <c r="A202" s="80"/>
      <c r="B202" s="80"/>
      <c r="C202" s="80"/>
      <c r="D202" s="80"/>
      <c r="E202" s="80"/>
      <c r="F202" s="80"/>
      <c r="G202" s="80"/>
      <c r="H202" s="81"/>
      <c r="I202" s="61"/>
      <c r="J202" s="82" t="s">
        <v>3</v>
      </c>
      <c r="K202" s="82" t="s">
        <v>4</v>
      </c>
      <c r="L202" s="82" t="s">
        <v>5</v>
      </c>
      <c r="M202" s="82" t="s">
        <v>6</v>
      </c>
      <c r="N202" s="80"/>
      <c r="O202" s="80"/>
      <c r="P202" s="80"/>
      <c r="Q202" s="80"/>
      <c r="R202" s="80"/>
      <c r="S202" s="80"/>
      <c r="T202" s="80"/>
    </row>
    <row r="203" spans="1:20" ht="13.5" x14ac:dyDescent="0.15">
      <c r="A203" s="80"/>
      <c r="B203" s="80"/>
      <c r="C203" s="80"/>
      <c r="D203" s="80"/>
      <c r="E203" s="80"/>
      <c r="F203" s="80"/>
      <c r="G203" s="80"/>
      <c r="H203" s="61">
        <v>1</v>
      </c>
      <c r="I203" s="80" t="s">
        <v>780</v>
      </c>
      <c r="J203" s="83">
        <f>C98</f>
        <v>13934</v>
      </c>
      <c r="K203" s="83">
        <f>D98</f>
        <v>29977</v>
      </c>
      <c r="L203" s="83">
        <f>E98</f>
        <v>15635</v>
      </c>
      <c r="M203" s="83">
        <f>F98</f>
        <v>14342</v>
      </c>
      <c r="N203" s="80"/>
      <c r="O203" s="80"/>
      <c r="P203" s="80"/>
      <c r="Q203" s="80"/>
      <c r="R203" s="80"/>
      <c r="S203" s="80"/>
      <c r="T203" s="80"/>
    </row>
    <row r="204" spans="1:20" ht="13.5" x14ac:dyDescent="0.15">
      <c r="A204" s="80"/>
      <c r="B204" s="80"/>
      <c r="C204" s="80"/>
      <c r="D204" s="80"/>
      <c r="E204" s="80"/>
      <c r="F204" s="80"/>
      <c r="G204" s="80"/>
      <c r="H204" s="61">
        <v>2</v>
      </c>
      <c r="I204" s="80" t="s">
        <v>781</v>
      </c>
      <c r="J204" s="83">
        <f>J98</f>
        <v>24540</v>
      </c>
      <c r="K204" s="83">
        <f>K98</f>
        <v>52768</v>
      </c>
      <c r="L204" s="83">
        <f>L98</f>
        <v>27077</v>
      </c>
      <c r="M204" s="83">
        <f>M98</f>
        <v>25691</v>
      </c>
      <c r="N204" s="80"/>
      <c r="O204" s="80"/>
      <c r="P204" s="80"/>
      <c r="Q204" s="80"/>
      <c r="R204" s="80"/>
      <c r="S204" s="80"/>
      <c r="T204" s="80"/>
    </row>
    <row r="205" spans="1:20" ht="13.5" x14ac:dyDescent="0.15">
      <c r="A205" s="80"/>
      <c r="B205" s="80"/>
      <c r="C205" s="80"/>
      <c r="D205" s="80"/>
      <c r="E205" s="80"/>
      <c r="F205" s="80"/>
      <c r="G205" s="80"/>
      <c r="H205" s="61">
        <v>3</v>
      </c>
      <c r="I205" s="80" t="s">
        <v>782</v>
      </c>
      <c r="J205" s="83">
        <f>Q49</f>
        <v>39528</v>
      </c>
      <c r="K205" s="83">
        <f>R49</f>
        <v>87768</v>
      </c>
      <c r="L205" s="83">
        <f>S49</f>
        <v>45923</v>
      </c>
      <c r="M205" s="83">
        <f>T49</f>
        <v>41845</v>
      </c>
      <c r="N205" s="80"/>
      <c r="O205" s="80"/>
      <c r="P205" s="80"/>
      <c r="Q205" s="80"/>
      <c r="R205" s="80"/>
      <c r="S205" s="80"/>
      <c r="T205" s="80"/>
    </row>
    <row r="206" spans="1:20" ht="13.5" x14ac:dyDescent="0.15">
      <c r="A206" s="80"/>
      <c r="B206" s="80"/>
      <c r="C206" s="80"/>
      <c r="D206" s="80"/>
      <c r="E206" s="80"/>
      <c r="F206" s="80"/>
      <c r="G206" s="80"/>
      <c r="H206" s="61">
        <v>4</v>
      </c>
      <c r="I206" s="80" t="s">
        <v>783</v>
      </c>
      <c r="J206" s="83">
        <f>Q98</f>
        <v>6154</v>
      </c>
      <c r="K206" s="83">
        <f>R98</f>
        <v>14978</v>
      </c>
      <c r="L206" s="83">
        <f>S98</f>
        <v>7527</v>
      </c>
      <c r="M206" s="83">
        <f>T98</f>
        <v>7451</v>
      </c>
      <c r="N206" s="80"/>
      <c r="O206" s="80"/>
      <c r="P206" s="80"/>
      <c r="Q206" s="80"/>
      <c r="R206" s="80"/>
      <c r="S206" s="80"/>
      <c r="T206" s="80"/>
    </row>
    <row r="207" spans="1:20" ht="13.5" x14ac:dyDescent="0.15">
      <c r="A207" s="80"/>
      <c r="B207" s="80"/>
      <c r="C207" s="80"/>
      <c r="D207" s="80"/>
      <c r="E207" s="80"/>
      <c r="F207" s="80"/>
      <c r="G207" s="80"/>
      <c r="H207" s="61">
        <v>5</v>
      </c>
      <c r="I207" s="80" t="s">
        <v>784</v>
      </c>
      <c r="J207" s="83">
        <f>C147</f>
        <v>5964</v>
      </c>
      <c r="K207" s="83">
        <f>D147</f>
        <v>13802</v>
      </c>
      <c r="L207" s="83">
        <f>E147</f>
        <v>6916</v>
      </c>
      <c r="M207" s="83">
        <f>F147</f>
        <v>6886</v>
      </c>
      <c r="N207" s="80"/>
      <c r="O207" s="80"/>
      <c r="P207" s="80"/>
      <c r="Q207" s="80"/>
      <c r="R207" s="80"/>
      <c r="S207" s="80"/>
      <c r="T207" s="80"/>
    </row>
    <row r="208" spans="1:20" ht="13.5" x14ac:dyDescent="0.15">
      <c r="A208" s="80"/>
      <c r="B208" s="80"/>
      <c r="C208" s="80"/>
      <c r="D208" s="80"/>
      <c r="E208" s="80"/>
      <c r="F208" s="80"/>
      <c r="G208" s="80"/>
      <c r="H208" s="61">
        <v>6</v>
      </c>
      <c r="I208" s="80" t="s">
        <v>785</v>
      </c>
      <c r="J208" s="83">
        <f>J147</f>
        <v>5119</v>
      </c>
      <c r="K208" s="83">
        <f>K147</f>
        <v>12083</v>
      </c>
      <c r="L208" s="83">
        <f>L147</f>
        <v>6341</v>
      </c>
      <c r="M208" s="83">
        <f>M147</f>
        <v>5742</v>
      </c>
      <c r="N208" s="80"/>
      <c r="O208" s="80"/>
      <c r="P208" s="80"/>
      <c r="Q208" s="80"/>
      <c r="R208" s="80"/>
      <c r="S208" s="80"/>
      <c r="T208" s="80"/>
    </row>
    <row r="209" spans="1:20" ht="13.5" x14ac:dyDescent="0.15">
      <c r="A209" s="80"/>
      <c r="B209" s="80"/>
      <c r="C209" s="80"/>
      <c r="D209" s="80"/>
      <c r="E209" s="80"/>
      <c r="F209" s="80"/>
      <c r="G209" s="80"/>
      <c r="H209" s="61">
        <v>7</v>
      </c>
      <c r="I209" s="80" t="s">
        <v>786</v>
      </c>
      <c r="J209" s="83">
        <f>Q147</f>
        <v>10421</v>
      </c>
      <c r="K209" s="83">
        <f>R147</f>
        <v>24408</v>
      </c>
      <c r="L209" s="83">
        <f>S147</f>
        <v>12301</v>
      </c>
      <c r="M209" s="83">
        <f>T147</f>
        <v>12107</v>
      </c>
      <c r="N209" s="80"/>
      <c r="O209" s="80"/>
      <c r="P209" s="80"/>
      <c r="Q209" s="80"/>
      <c r="R209" s="80"/>
      <c r="S209" s="80"/>
      <c r="T209" s="80"/>
    </row>
    <row r="210" spans="1:20" ht="13.5" x14ac:dyDescent="0.15">
      <c r="A210" s="80"/>
      <c r="B210" s="80"/>
      <c r="C210" s="80"/>
      <c r="D210" s="80"/>
      <c r="E210" s="80"/>
      <c r="F210" s="80"/>
      <c r="G210" s="80"/>
      <c r="H210" s="61">
        <v>8</v>
      </c>
      <c r="I210" s="80" t="s">
        <v>787</v>
      </c>
      <c r="J210" s="83">
        <f>C196</f>
        <v>2491</v>
      </c>
      <c r="K210" s="83">
        <f>D196</f>
        <v>5579</v>
      </c>
      <c r="L210" s="83">
        <f>E196</f>
        <v>2750</v>
      </c>
      <c r="M210" s="83">
        <f>F196</f>
        <v>2829</v>
      </c>
      <c r="N210" s="80"/>
      <c r="O210" s="80"/>
      <c r="P210" s="80"/>
      <c r="Q210" s="80"/>
      <c r="R210" s="80"/>
      <c r="S210" s="80"/>
      <c r="T210" s="80"/>
    </row>
    <row r="211" spans="1:20" ht="13.5" x14ac:dyDescent="0.15">
      <c r="A211" s="80"/>
      <c r="B211" s="80"/>
      <c r="C211" s="80"/>
      <c r="D211" s="80"/>
      <c r="E211" s="80"/>
      <c r="F211" s="80"/>
      <c r="G211" s="80"/>
      <c r="H211" s="61">
        <v>9</v>
      </c>
      <c r="I211" s="80" t="s">
        <v>788</v>
      </c>
      <c r="J211" s="83">
        <f>J196</f>
        <v>6154</v>
      </c>
      <c r="K211" s="83">
        <f>K196</f>
        <v>14721</v>
      </c>
      <c r="L211" s="83">
        <f>L196</f>
        <v>7692</v>
      </c>
      <c r="M211" s="83">
        <f>M196</f>
        <v>7029</v>
      </c>
      <c r="N211" s="80"/>
      <c r="O211" s="80"/>
      <c r="P211" s="80"/>
      <c r="Q211" s="80"/>
      <c r="R211" s="80"/>
      <c r="S211" s="80"/>
      <c r="T211" s="80"/>
    </row>
    <row r="212" spans="1:20" ht="13.5" x14ac:dyDescent="0.15">
      <c r="A212" s="80"/>
      <c r="B212" s="80"/>
      <c r="C212" s="80"/>
      <c r="D212" s="80"/>
      <c r="E212" s="80"/>
      <c r="F212" s="80"/>
      <c r="G212" s="80"/>
      <c r="H212" s="84">
        <v>10</v>
      </c>
      <c r="I212" s="85" t="s">
        <v>789</v>
      </c>
      <c r="J212" s="86">
        <f>Q196</f>
        <v>8349</v>
      </c>
      <c r="K212" s="86">
        <f>R196</f>
        <v>24231</v>
      </c>
      <c r="L212" s="86">
        <f>S196</f>
        <v>11989</v>
      </c>
      <c r="M212" s="86">
        <f>T196</f>
        <v>12242</v>
      </c>
      <c r="N212" s="80"/>
      <c r="O212" s="80"/>
      <c r="P212" s="80"/>
      <c r="Q212" s="80"/>
      <c r="R212" s="80"/>
      <c r="S212" s="80"/>
      <c r="T212" s="80"/>
    </row>
    <row r="213" spans="1:20" ht="14.25" thickBot="1" x14ac:dyDescent="0.2">
      <c r="A213" s="80"/>
      <c r="B213" s="80"/>
      <c r="C213" s="80"/>
      <c r="D213" s="80"/>
      <c r="E213" s="80"/>
      <c r="F213" s="80"/>
      <c r="G213" s="80"/>
      <c r="H213" s="61"/>
      <c r="I213" s="81" t="s">
        <v>405</v>
      </c>
      <c r="J213" s="33">
        <f>SUM(J203:J212)</f>
        <v>122654</v>
      </c>
      <c r="K213" s="33">
        <f>SUM(K203:K212)</f>
        <v>280315</v>
      </c>
      <c r="L213" s="33">
        <f>SUM(L203:L212)</f>
        <v>144151</v>
      </c>
      <c r="M213" s="33">
        <f>SUM(M203:M212)</f>
        <v>136164</v>
      </c>
      <c r="N213" s="80"/>
      <c r="O213" s="80"/>
      <c r="P213" s="80"/>
      <c r="Q213" s="80"/>
      <c r="R213" s="80"/>
      <c r="S213" s="80"/>
      <c r="T213" s="80"/>
    </row>
    <row r="214" spans="1:20" ht="14.25" thickBot="1" x14ac:dyDescent="0.2">
      <c r="A214" s="80"/>
      <c r="B214" s="80"/>
      <c r="C214" s="80"/>
      <c r="D214" s="80"/>
      <c r="E214" s="80"/>
      <c r="F214" s="80"/>
      <c r="G214" s="80"/>
      <c r="H214" s="87" t="s">
        <v>406</v>
      </c>
      <c r="I214" s="88" t="s">
        <v>407</v>
      </c>
      <c r="J214" s="36">
        <v>122487</v>
      </c>
      <c r="K214" s="36">
        <v>280265</v>
      </c>
      <c r="L214" s="36">
        <v>144093</v>
      </c>
      <c r="M214" s="57">
        <v>136172</v>
      </c>
      <c r="N214" s="80"/>
      <c r="O214" s="80"/>
      <c r="P214" s="80"/>
      <c r="Q214" s="80"/>
      <c r="R214" s="80"/>
      <c r="S214" s="80"/>
      <c r="T214" s="80"/>
    </row>
    <row r="215" spans="1:20" ht="13.5" x14ac:dyDescent="0.15">
      <c r="A215" s="80"/>
      <c r="B215" s="80"/>
      <c r="C215" s="80"/>
      <c r="D215" s="80"/>
      <c r="E215" s="80"/>
      <c r="F215" s="80"/>
      <c r="G215" s="80"/>
      <c r="H215" s="61"/>
      <c r="I215" s="81" t="s">
        <v>408</v>
      </c>
      <c r="J215" s="33">
        <f>J213-J214</f>
        <v>167</v>
      </c>
      <c r="K215" s="33">
        <f>K213-K214</f>
        <v>50</v>
      </c>
      <c r="L215" s="33">
        <f>L213-L214</f>
        <v>58</v>
      </c>
      <c r="M215" s="33">
        <f>M213-M214</f>
        <v>-8</v>
      </c>
      <c r="N215" s="80"/>
      <c r="O215" s="80"/>
      <c r="P215" s="80"/>
      <c r="Q215" s="80"/>
      <c r="R215" s="80"/>
      <c r="S215" s="80"/>
      <c r="T215" s="80"/>
    </row>
    <row r="216" spans="1:20" x14ac:dyDescent="0.15">
      <c r="O216" s="1"/>
    </row>
    <row r="217" spans="1:20" x14ac:dyDescent="0.15">
      <c r="O217" s="1"/>
    </row>
    <row r="218" spans="1:20" x14ac:dyDescent="0.15">
      <c r="O218" s="1"/>
    </row>
    <row r="219" spans="1:20" x14ac:dyDescent="0.15">
      <c r="O219" s="1"/>
    </row>
    <row r="220" spans="1:20" x14ac:dyDescent="0.15">
      <c r="O220" s="1"/>
    </row>
    <row r="221" spans="1:20" x14ac:dyDescent="0.15">
      <c r="O221" s="1"/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9">
        <v>42217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f>SUM(C98,J98,Q49,Q98,C147,J147,Q147,C196,J196,Q196)</f>
        <v>122744</v>
      </c>
      <c r="R1" s="3">
        <f>SUM(D98,K98,R49,R98,D147,K147,R147,D196,K196,R196)</f>
        <v>280283</v>
      </c>
      <c r="S1" s="3">
        <f>SUM(E98,L98,S49,S98,E147,L147,S147,E196,L196,S196)</f>
        <v>144155</v>
      </c>
      <c r="T1" s="4">
        <f>SUM(F98,M98,T49,T98,F147,M147,T147,F196,M196,T196)</f>
        <v>136128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210</v>
      </c>
      <c r="D3" s="11">
        <v>546</v>
      </c>
      <c r="E3" s="11">
        <v>277</v>
      </c>
      <c r="F3" s="12">
        <v>269</v>
      </c>
      <c r="H3" s="9">
        <v>7900</v>
      </c>
      <c r="I3" s="10" t="s">
        <v>8</v>
      </c>
      <c r="J3" s="11">
        <v>815</v>
      </c>
      <c r="K3" s="11">
        <v>1665</v>
      </c>
      <c r="L3" s="11">
        <v>837</v>
      </c>
      <c r="M3" s="12">
        <v>828</v>
      </c>
      <c r="O3" s="9">
        <v>30101</v>
      </c>
      <c r="P3" s="10" t="s">
        <v>9</v>
      </c>
      <c r="Q3" s="11">
        <v>297</v>
      </c>
      <c r="R3" s="11">
        <v>684</v>
      </c>
      <c r="S3" s="11">
        <v>342</v>
      </c>
      <c r="T3" s="12">
        <v>342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401</v>
      </c>
      <c r="E4" s="11">
        <v>208</v>
      </c>
      <c r="F4" s="12">
        <v>193</v>
      </c>
      <c r="H4" s="9">
        <v>8000</v>
      </c>
      <c r="I4" s="10" t="s">
        <v>11</v>
      </c>
      <c r="J4" s="11">
        <v>7744</v>
      </c>
      <c r="K4" s="11">
        <v>16764</v>
      </c>
      <c r="L4" s="11">
        <v>8820</v>
      </c>
      <c r="M4" s="12">
        <v>7944</v>
      </c>
      <c r="O4" s="9">
        <v>30102</v>
      </c>
      <c r="P4" s="10" t="s">
        <v>12</v>
      </c>
      <c r="Q4" s="11">
        <v>334</v>
      </c>
      <c r="R4" s="11">
        <v>788</v>
      </c>
      <c r="S4" s="11">
        <v>410</v>
      </c>
      <c r="T4" s="12">
        <v>378</v>
      </c>
    </row>
    <row r="5" spans="1:22" x14ac:dyDescent="0.15">
      <c r="A5" s="9">
        <v>1657</v>
      </c>
      <c r="B5" s="10" t="s">
        <v>13</v>
      </c>
      <c r="C5" s="11">
        <v>358</v>
      </c>
      <c r="D5" s="11">
        <v>875</v>
      </c>
      <c r="E5" s="11">
        <v>467</v>
      </c>
      <c r="F5" s="12">
        <v>408</v>
      </c>
      <c r="H5" s="9">
        <v>8051</v>
      </c>
      <c r="I5" s="10" t="s">
        <v>14</v>
      </c>
      <c r="J5" s="11">
        <v>317</v>
      </c>
      <c r="K5" s="11">
        <v>557</v>
      </c>
      <c r="L5" s="11">
        <v>295</v>
      </c>
      <c r="M5" s="12">
        <v>262</v>
      </c>
      <c r="O5" s="9">
        <v>30103</v>
      </c>
      <c r="P5" s="10" t="s">
        <v>15</v>
      </c>
      <c r="Q5" s="11">
        <v>258</v>
      </c>
      <c r="R5" s="11">
        <v>525</v>
      </c>
      <c r="S5" s="11">
        <v>290</v>
      </c>
      <c r="T5" s="12">
        <v>235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459</v>
      </c>
      <c r="K6" s="11">
        <v>798</v>
      </c>
      <c r="L6" s="11">
        <v>432</v>
      </c>
      <c r="M6" s="12">
        <v>366</v>
      </c>
      <c r="O6" s="9">
        <v>30104</v>
      </c>
      <c r="P6" s="10" t="s">
        <v>18</v>
      </c>
      <c r="Q6" s="11">
        <v>241</v>
      </c>
      <c r="R6" s="11">
        <v>556</v>
      </c>
      <c r="S6" s="11">
        <v>285</v>
      </c>
      <c r="T6" s="12">
        <v>271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390</v>
      </c>
      <c r="K7" s="11">
        <v>741</v>
      </c>
      <c r="L7" s="11">
        <v>397</v>
      </c>
      <c r="M7" s="12">
        <v>344</v>
      </c>
      <c r="O7" s="9">
        <v>30105</v>
      </c>
      <c r="P7" s="10" t="s">
        <v>21</v>
      </c>
      <c r="Q7" s="11">
        <v>256</v>
      </c>
      <c r="R7" s="11">
        <v>675</v>
      </c>
      <c r="S7" s="11">
        <v>358</v>
      </c>
      <c r="T7" s="12">
        <v>317</v>
      </c>
    </row>
    <row r="8" spans="1:22" x14ac:dyDescent="0.15">
      <c r="A8" s="9">
        <v>4500</v>
      </c>
      <c r="B8" s="10" t="s">
        <v>22</v>
      </c>
      <c r="C8" s="11">
        <v>0</v>
      </c>
      <c r="D8" s="11">
        <v>0</v>
      </c>
      <c r="E8" s="11">
        <v>0</v>
      </c>
      <c r="F8" s="12">
        <v>0</v>
      </c>
      <c r="H8" s="9">
        <v>8062</v>
      </c>
      <c r="I8" s="10" t="s">
        <v>23</v>
      </c>
      <c r="J8" s="11">
        <v>266</v>
      </c>
      <c r="K8" s="11">
        <v>550</v>
      </c>
      <c r="L8" s="11">
        <v>282</v>
      </c>
      <c r="M8" s="12">
        <v>268</v>
      </c>
      <c r="O8" s="9">
        <v>30106</v>
      </c>
      <c r="P8" s="10" t="s">
        <v>24</v>
      </c>
      <c r="Q8" s="11">
        <v>228</v>
      </c>
      <c r="R8" s="11">
        <v>583</v>
      </c>
      <c r="S8" s="11">
        <v>269</v>
      </c>
      <c r="T8" s="12">
        <v>314</v>
      </c>
    </row>
    <row r="9" spans="1:22" x14ac:dyDescent="0.15">
      <c r="A9" s="9">
        <v>4600</v>
      </c>
      <c r="B9" s="10" t="s">
        <v>25</v>
      </c>
      <c r="C9" s="11">
        <v>1287</v>
      </c>
      <c r="D9" s="11">
        <v>2760</v>
      </c>
      <c r="E9" s="11">
        <v>1474</v>
      </c>
      <c r="F9" s="12">
        <v>1286</v>
      </c>
      <c r="H9" s="9">
        <v>8063</v>
      </c>
      <c r="I9" s="10" t="s">
        <v>26</v>
      </c>
      <c r="J9" s="11">
        <v>76</v>
      </c>
      <c r="K9" s="11">
        <v>155</v>
      </c>
      <c r="L9" s="11">
        <v>83</v>
      </c>
      <c r="M9" s="12">
        <v>72</v>
      </c>
      <c r="O9" s="9">
        <v>30107</v>
      </c>
      <c r="P9" s="10" t="s">
        <v>27</v>
      </c>
      <c r="Q9" s="11">
        <v>319</v>
      </c>
      <c r="R9" s="11">
        <v>743</v>
      </c>
      <c r="S9" s="11">
        <v>380</v>
      </c>
      <c r="T9" s="12">
        <v>363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301</v>
      </c>
      <c r="E10" s="11">
        <v>164</v>
      </c>
      <c r="F10" s="12">
        <v>137</v>
      </c>
      <c r="H10" s="9">
        <v>8101</v>
      </c>
      <c r="I10" s="10" t="s">
        <v>29</v>
      </c>
      <c r="J10" s="11">
        <v>644</v>
      </c>
      <c r="K10" s="11">
        <v>1198</v>
      </c>
      <c r="L10" s="11">
        <v>642</v>
      </c>
      <c r="M10" s="12">
        <v>556</v>
      </c>
      <c r="O10" s="9">
        <v>30201</v>
      </c>
      <c r="P10" s="10" t="s">
        <v>30</v>
      </c>
      <c r="Q10" s="11">
        <v>334</v>
      </c>
      <c r="R10" s="11">
        <v>689</v>
      </c>
      <c r="S10" s="11">
        <v>367</v>
      </c>
      <c r="T10" s="12">
        <v>322</v>
      </c>
    </row>
    <row r="11" spans="1:22" x14ac:dyDescent="0.15">
      <c r="A11" s="9">
        <v>4652</v>
      </c>
      <c r="B11" s="10" t="s">
        <v>31</v>
      </c>
      <c r="C11" s="11">
        <v>84</v>
      </c>
      <c r="D11" s="11">
        <v>169</v>
      </c>
      <c r="E11" s="11">
        <v>95</v>
      </c>
      <c r="F11" s="12">
        <v>74</v>
      </c>
      <c r="H11" s="9">
        <v>8102</v>
      </c>
      <c r="I11" s="10" t="s">
        <v>32</v>
      </c>
      <c r="J11" s="11">
        <v>375</v>
      </c>
      <c r="K11" s="11">
        <v>855</v>
      </c>
      <c r="L11" s="11">
        <v>441</v>
      </c>
      <c r="M11" s="12">
        <v>414</v>
      </c>
      <c r="O11" s="9">
        <v>30202</v>
      </c>
      <c r="P11" s="10" t="s">
        <v>33</v>
      </c>
      <c r="Q11" s="11">
        <v>188</v>
      </c>
      <c r="R11" s="11">
        <v>458</v>
      </c>
      <c r="S11" s="11">
        <v>222</v>
      </c>
      <c r="T11" s="12">
        <v>236</v>
      </c>
    </row>
    <row r="12" spans="1:22" x14ac:dyDescent="0.15">
      <c r="A12" s="9">
        <v>4653</v>
      </c>
      <c r="B12" s="10" t="s">
        <v>34</v>
      </c>
      <c r="C12" s="11">
        <v>185</v>
      </c>
      <c r="D12" s="11">
        <v>225</v>
      </c>
      <c r="E12" s="11">
        <v>151</v>
      </c>
      <c r="F12" s="12">
        <v>74</v>
      </c>
      <c r="H12" s="9">
        <v>8103</v>
      </c>
      <c r="I12" s="10" t="s">
        <v>35</v>
      </c>
      <c r="J12" s="11">
        <v>534</v>
      </c>
      <c r="K12" s="11">
        <v>1091</v>
      </c>
      <c r="L12" s="11">
        <v>589</v>
      </c>
      <c r="M12" s="12">
        <v>502</v>
      </c>
      <c r="O12" s="9">
        <v>30203</v>
      </c>
      <c r="P12" s="10" t="s">
        <v>36</v>
      </c>
      <c r="Q12" s="11">
        <v>196</v>
      </c>
      <c r="R12" s="11">
        <v>492</v>
      </c>
      <c r="S12" s="11">
        <v>247</v>
      </c>
      <c r="T12" s="12">
        <v>245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139</v>
      </c>
      <c r="K13" s="11">
        <v>249</v>
      </c>
      <c r="L13" s="11">
        <v>148</v>
      </c>
      <c r="M13" s="12">
        <v>101</v>
      </c>
      <c r="O13" s="9">
        <v>30204</v>
      </c>
      <c r="P13" s="10" t="s">
        <v>39</v>
      </c>
      <c r="Q13" s="11">
        <v>161</v>
      </c>
      <c r="R13" s="11">
        <v>379</v>
      </c>
      <c r="S13" s="11">
        <v>199</v>
      </c>
      <c r="T13" s="12">
        <v>180</v>
      </c>
    </row>
    <row r="14" spans="1:22" x14ac:dyDescent="0.15">
      <c r="A14" s="9">
        <v>4703</v>
      </c>
      <c r="B14" s="10" t="s">
        <v>40</v>
      </c>
      <c r="C14" s="11">
        <v>18</v>
      </c>
      <c r="D14" s="11">
        <v>35</v>
      </c>
      <c r="E14" s="11">
        <v>20</v>
      </c>
      <c r="F14" s="12">
        <v>15</v>
      </c>
      <c r="H14" s="9">
        <v>8112</v>
      </c>
      <c r="I14" s="10" t="s">
        <v>41</v>
      </c>
      <c r="J14" s="11">
        <v>74</v>
      </c>
      <c r="K14" s="11">
        <v>162</v>
      </c>
      <c r="L14" s="11">
        <v>76</v>
      </c>
      <c r="M14" s="12">
        <v>86</v>
      </c>
      <c r="O14" s="9">
        <v>30205</v>
      </c>
      <c r="P14" s="10" t="s">
        <v>42</v>
      </c>
      <c r="Q14" s="11">
        <v>204</v>
      </c>
      <c r="R14" s="11">
        <v>444</v>
      </c>
      <c r="S14" s="11">
        <v>227</v>
      </c>
      <c r="T14" s="12">
        <v>217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87</v>
      </c>
      <c r="E15" s="11">
        <v>50</v>
      </c>
      <c r="F15" s="12">
        <v>37</v>
      </c>
      <c r="H15" s="9">
        <v>8131</v>
      </c>
      <c r="I15" s="10" t="s">
        <v>44</v>
      </c>
      <c r="J15" s="11">
        <v>176</v>
      </c>
      <c r="K15" s="11">
        <v>362</v>
      </c>
      <c r="L15" s="11">
        <v>189</v>
      </c>
      <c r="M15" s="12">
        <v>173</v>
      </c>
      <c r="O15" s="9">
        <v>30301</v>
      </c>
      <c r="P15" s="10" t="s">
        <v>45</v>
      </c>
      <c r="Q15" s="11">
        <v>337</v>
      </c>
      <c r="R15" s="11">
        <v>718</v>
      </c>
      <c r="S15" s="11">
        <v>370</v>
      </c>
      <c r="T15" s="12">
        <v>348</v>
      </c>
    </row>
    <row r="16" spans="1:22" x14ac:dyDescent="0.15">
      <c r="A16" s="9">
        <v>4900</v>
      </c>
      <c r="B16" s="10" t="s">
        <v>46</v>
      </c>
      <c r="C16" s="11">
        <v>400</v>
      </c>
      <c r="D16" s="11">
        <v>894</v>
      </c>
      <c r="E16" s="11">
        <v>487</v>
      </c>
      <c r="F16" s="12">
        <v>407</v>
      </c>
      <c r="H16" s="9">
        <v>8132</v>
      </c>
      <c r="I16" s="10" t="s">
        <v>47</v>
      </c>
      <c r="J16" s="11">
        <v>505</v>
      </c>
      <c r="K16" s="11">
        <v>1133</v>
      </c>
      <c r="L16" s="11">
        <v>600</v>
      </c>
      <c r="M16" s="12">
        <v>533</v>
      </c>
      <c r="O16" s="9">
        <v>30302</v>
      </c>
      <c r="P16" s="10" t="s">
        <v>48</v>
      </c>
      <c r="Q16" s="11">
        <v>369</v>
      </c>
      <c r="R16" s="11">
        <v>880</v>
      </c>
      <c r="S16" s="11">
        <v>465</v>
      </c>
      <c r="T16" s="12">
        <v>415</v>
      </c>
    </row>
    <row r="17" spans="1:20" x14ac:dyDescent="0.15">
      <c r="A17" s="9">
        <v>4951</v>
      </c>
      <c r="B17" s="10" t="s">
        <v>49</v>
      </c>
      <c r="C17" s="11">
        <v>215</v>
      </c>
      <c r="D17" s="11">
        <v>560</v>
      </c>
      <c r="E17" s="11">
        <v>303</v>
      </c>
      <c r="F17" s="12">
        <v>257</v>
      </c>
      <c r="H17" s="9">
        <v>8133</v>
      </c>
      <c r="I17" s="10" t="s">
        <v>50</v>
      </c>
      <c r="J17" s="11">
        <v>233</v>
      </c>
      <c r="K17" s="11">
        <v>568</v>
      </c>
      <c r="L17" s="11">
        <v>318</v>
      </c>
      <c r="M17" s="12">
        <v>250</v>
      </c>
      <c r="O17" s="9">
        <v>30401</v>
      </c>
      <c r="P17" s="10" t="s">
        <v>51</v>
      </c>
      <c r="Q17" s="11">
        <v>172</v>
      </c>
      <c r="R17" s="11">
        <v>424</v>
      </c>
      <c r="S17" s="11">
        <v>202</v>
      </c>
      <c r="T17" s="12">
        <v>222</v>
      </c>
    </row>
    <row r="18" spans="1:20" x14ac:dyDescent="0.15">
      <c r="A18" s="9">
        <v>4952</v>
      </c>
      <c r="B18" s="10" t="s">
        <v>52</v>
      </c>
      <c r="C18" s="11">
        <v>387</v>
      </c>
      <c r="D18" s="11">
        <v>1043</v>
      </c>
      <c r="E18" s="11">
        <v>559</v>
      </c>
      <c r="F18" s="12">
        <v>484</v>
      </c>
      <c r="H18" s="9">
        <v>8134</v>
      </c>
      <c r="I18" s="10" t="s">
        <v>53</v>
      </c>
      <c r="J18" s="11">
        <v>607</v>
      </c>
      <c r="K18" s="11">
        <v>1444</v>
      </c>
      <c r="L18" s="11">
        <v>751</v>
      </c>
      <c r="M18" s="12">
        <v>693</v>
      </c>
      <c r="O18" s="9">
        <v>30402</v>
      </c>
      <c r="P18" s="10" t="s">
        <v>54</v>
      </c>
      <c r="Q18" s="11">
        <v>169</v>
      </c>
      <c r="R18" s="11">
        <v>422</v>
      </c>
      <c r="S18" s="11">
        <v>214</v>
      </c>
      <c r="T18" s="12">
        <v>208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339</v>
      </c>
      <c r="K19" s="11">
        <v>779</v>
      </c>
      <c r="L19" s="11">
        <v>427</v>
      </c>
      <c r="M19" s="12">
        <v>352</v>
      </c>
      <c r="O19" s="9">
        <v>30403</v>
      </c>
      <c r="P19" s="10" t="s">
        <v>57</v>
      </c>
      <c r="Q19" s="11">
        <v>191</v>
      </c>
      <c r="R19" s="11">
        <v>443</v>
      </c>
      <c r="S19" s="11">
        <v>204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143</v>
      </c>
      <c r="E20" s="11">
        <v>73</v>
      </c>
      <c r="F20" s="12">
        <v>70</v>
      </c>
      <c r="H20" s="9">
        <v>8136</v>
      </c>
      <c r="I20" s="10" t="s">
        <v>59</v>
      </c>
      <c r="J20" s="11">
        <v>316</v>
      </c>
      <c r="K20" s="11">
        <v>808</v>
      </c>
      <c r="L20" s="11">
        <v>399</v>
      </c>
      <c r="M20" s="12">
        <v>409</v>
      </c>
      <c r="O20" s="9">
        <v>30404</v>
      </c>
      <c r="P20" s="10" t="s">
        <v>60</v>
      </c>
      <c r="Q20" s="11">
        <v>207</v>
      </c>
      <c r="R20" s="11">
        <v>420</v>
      </c>
      <c r="S20" s="11">
        <v>200</v>
      </c>
      <c r="T20" s="12">
        <v>220</v>
      </c>
    </row>
    <row r="21" spans="1:20" x14ac:dyDescent="0.15">
      <c r="A21" s="9">
        <v>5251</v>
      </c>
      <c r="B21" s="10" t="s">
        <v>61</v>
      </c>
      <c r="C21" s="11">
        <v>479</v>
      </c>
      <c r="D21" s="11">
        <v>1129</v>
      </c>
      <c r="E21" s="11">
        <v>612</v>
      </c>
      <c r="F21" s="12">
        <v>517</v>
      </c>
      <c r="H21" s="9">
        <v>8137</v>
      </c>
      <c r="I21" s="10" t="s">
        <v>62</v>
      </c>
      <c r="J21" s="11">
        <v>284</v>
      </c>
      <c r="K21" s="11">
        <v>670</v>
      </c>
      <c r="L21" s="11">
        <v>355</v>
      </c>
      <c r="M21" s="12">
        <v>315</v>
      </c>
      <c r="O21" s="9">
        <v>30405</v>
      </c>
      <c r="P21" s="10" t="s">
        <v>63</v>
      </c>
      <c r="Q21" s="11">
        <v>232</v>
      </c>
      <c r="R21" s="11">
        <v>545</v>
      </c>
      <c r="S21" s="11">
        <v>267</v>
      </c>
      <c r="T21" s="12">
        <v>278</v>
      </c>
    </row>
    <row r="22" spans="1:20" x14ac:dyDescent="0.15">
      <c r="A22" s="9">
        <v>5252</v>
      </c>
      <c r="B22" s="10" t="s">
        <v>64</v>
      </c>
      <c r="C22" s="11">
        <v>136</v>
      </c>
      <c r="D22" s="11">
        <v>327</v>
      </c>
      <c r="E22" s="11">
        <v>173</v>
      </c>
      <c r="F22" s="12">
        <v>154</v>
      </c>
      <c r="H22" s="9">
        <v>8151</v>
      </c>
      <c r="I22" s="10" t="s">
        <v>65</v>
      </c>
      <c r="J22" s="11">
        <v>35</v>
      </c>
      <c r="K22" s="11">
        <v>51</v>
      </c>
      <c r="L22" s="11">
        <v>31</v>
      </c>
      <c r="M22" s="12">
        <v>20</v>
      </c>
      <c r="O22" s="9">
        <v>30501</v>
      </c>
      <c r="P22" s="10" t="s">
        <v>66</v>
      </c>
      <c r="Q22" s="11">
        <v>277</v>
      </c>
      <c r="R22" s="11">
        <v>666</v>
      </c>
      <c r="S22" s="11">
        <v>332</v>
      </c>
      <c r="T22" s="12">
        <v>334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124</v>
      </c>
      <c r="E23" s="11">
        <v>67</v>
      </c>
      <c r="F23" s="12">
        <v>57</v>
      </c>
      <c r="H23" s="9">
        <v>8153</v>
      </c>
      <c r="I23" s="10" t="s">
        <v>68</v>
      </c>
      <c r="J23" s="11">
        <v>8</v>
      </c>
      <c r="K23" s="11">
        <v>9</v>
      </c>
      <c r="L23" s="11">
        <v>8</v>
      </c>
      <c r="M23" s="12">
        <v>1</v>
      </c>
      <c r="O23" s="9">
        <v>30502</v>
      </c>
      <c r="P23" s="10" t="s">
        <v>69</v>
      </c>
      <c r="Q23" s="11">
        <v>270</v>
      </c>
      <c r="R23" s="11">
        <v>631</v>
      </c>
      <c r="S23" s="11">
        <v>318</v>
      </c>
      <c r="T23" s="12">
        <v>313</v>
      </c>
    </row>
    <row r="24" spans="1:20" x14ac:dyDescent="0.15">
      <c r="A24" s="9">
        <v>5500</v>
      </c>
      <c r="B24" s="10" t="s">
        <v>70</v>
      </c>
      <c r="C24" s="11">
        <v>554</v>
      </c>
      <c r="D24" s="11">
        <v>1131</v>
      </c>
      <c r="E24" s="11">
        <v>615</v>
      </c>
      <c r="F24" s="12">
        <v>516</v>
      </c>
      <c r="H24" s="9">
        <v>8154</v>
      </c>
      <c r="I24" s="10" t="s">
        <v>71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72</v>
      </c>
      <c r="Q24" s="11">
        <v>218</v>
      </c>
      <c r="R24" s="11">
        <v>512</v>
      </c>
      <c r="S24" s="11">
        <v>256</v>
      </c>
      <c r="T24" s="12">
        <v>256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H25" s="9">
        <v>8200</v>
      </c>
      <c r="I25" s="10" t="s">
        <v>74</v>
      </c>
      <c r="J25" s="11">
        <v>16</v>
      </c>
      <c r="K25" s="11">
        <v>33</v>
      </c>
      <c r="L25" s="11">
        <v>18</v>
      </c>
      <c r="M25" s="12">
        <v>15</v>
      </c>
      <c r="O25" s="9">
        <v>30504</v>
      </c>
      <c r="P25" s="10" t="s">
        <v>75</v>
      </c>
      <c r="Q25" s="11">
        <v>465</v>
      </c>
      <c r="R25" s="11">
        <v>1089</v>
      </c>
      <c r="S25" s="11">
        <v>555</v>
      </c>
      <c r="T25" s="12">
        <v>534</v>
      </c>
    </row>
    <row r="26" spans="1:20" x14ac:dyDescent="0.15">
      <c r="A26" s="9">
        <v>5602</v>
      </c>
      <c r="B26" s="10" t="s">
        <v>76</v>
      </c>
      <c r="C26" s="11">
        <v>40</v>
      </c>
      <c r="D26" s="11">
        <v>70</v>
      </c>
      <c r="E26" s="11">
        <v>45</v>
      </c>
      <c r="F26" s="12">
        <v>25</v>
      </c>
      <c r="H26" s="9">
        <v>8251</v>
      </c>
      <c r="I26" s="10" t="s">
        <v>77</v>
      </c>
      <c r="J26" s="11">
        <v>686</v>
      </c>
      <c r="K26" s="11">
        <v>1487</v>
      </c>
      <c r="L26" s="11">
        <v>787</v>
      </c>
      <c r="M26" s="12">
        <v>700</v>
      </c>
      <c r="O26" s="9">
        <v>30505</v>
      </c>
      <c r="P26" s="10" t="s">
        <v>78</v>
      </c>
      <c r="Q26" s="11">
        <v>251</v>
      </c>
      <c r="R26" s="11">
        <v>592</v>
      </c>
      <c r="S26" s="11">
        <v>295</v>
      </c>
      <c r="T26" s="12">
        <v>297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442</v>
      </c>
      <c r="K27" s="11">
        <v>870</v>
      </c>
      <c r="L27" s="11">
        <v>469</v>
      </c>
      <c r="M27" s="12">
        <v>401</v>
      </c>
      <c r="O27" s="9">
        <v>30601</v>
      </c>
      <c r="P27" s="10" t="s">
        <v>81</v>
      </c>
      <c r="Q27" s="11">
        <v>208</v>
      </c>
      <c r="R27" s="11">
        <v>532</v>
      </c>
      <c r="S27" s="11">
        <v>269</v>
      </c>
      <c r="T27" s="12">
        <v>263</v>
      </c>
    </row>
    <row r="28" spans="1:20" x14ac:dyDescent="0.15">
      <c r="A28" s="9">
        <v>5800</v>
      </c>
      <c r="B28" s="10" t="s">
        <v>82</v>
      </c>
      <c r="C28" s="11">
        <v>316</v>
      </c>
      <c r="D28" s="11">
        <v>678</v>
      </c>
      <c r="E28" s="11">
        <v>375</v>
      </c>
      <c r="F28" s="12">
        <v>303</v>
      </c>
      <c r="H28" s="9">
        <v>8253</v>
      </c>
      <c r="I28" s="10" t="s">
        <v>83</v>
      </c>
      <c r="J28" s="11">
        <v>501</v>
      </c>
      <c r="K28" s="11">
        <v>1054</v>
      </c>
      <c r="L28" s="11">
        <v>583</v>
      </c>
      <c r="M28" s="12">
        <v>471</v>
      </c>
      <c r="O28" s="9">
        <v>30602</v>
      </c>
      <c r="P28" s="10" t="s">
        <v>84</v>
      </c>
      <c r="Q28" s="11">
        <v>162</v>
      </c>
      <c r="R28" s="11">
        <v>455</v>
      </c>
      <c r="S28" s="11">
        <v>230</v>
      </c>
      <c r="T28" s="12">
        <v>225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13</v>
      </c>
      <c r="E29" s="11">
        <v>8</v>
      </c>
      <c r="F29" s="12">
        <v>5</v>
      </c>
      <c r="H29" s="9">
        <v>8254</v>
      </c>
      <c r="I29" s="10" t="s">
        <v>86</v>
      </c>
      <c r="J29" s="11">
        <v>407</v>
      </c>
      <c r="K29" s="11">
        <v>808</v>
      </c>
      <c r="L29" s="11">
        <v>457</v>
      </c>
      <c r="M29" s="12">
        <v>351</v>
      </c>
      <c r="O29" s="9">
        <v>30701</v>
      </c>
      <c r="P29" s="10" t="s">
        <v>87</v>
      </c>
      <c r="Q29" s="11">
        <v>304</v>
      </c>
      <c r="R29" s="11">
        <v>656</v>
      </c>
      <c r="S29" s="11">
        <v>340</v>
      </c>
      <c r="T29" s="12">
        <v>316</v>
      </c>
    </row>
    <row r="30" spans="1:20" x14ac:dyDescent="0.15">
      <c r="A30" s="9">
        <v>6000</v>
      </c>
      <c r="B30" s="10" t="s">
        <v>88</v>
      </c>
      <c r="C30" s="11">
        <v>961</v>
      </c>
      <c r="D30" s="11">
        <v>2153</v>
      </c>
      <c r="E30" s="11">
        <v>1121</v>
      </c>
      <c r="F30" s="12">
        <v>1032</v>
      </c>
      <c r="H30" s="9">
        <v>8255</v>
      </c>
      <c r="I30" s="10" t="s">
        <v>89</v>
      </c>
      <c r="J30" s="11">
        <v>852</v>
      </c>
      <c r="K30" s="11">
        <v>1771</v>
      </c>
      <c r="L30" s="11">
        <v>925</v>
      </c>
      <c r="M30" s="12">
        <v>846</v>
      </c>
      <c r="O30" s="9">
        <v>30702</v>
      </c>
      <c r="P30" s="10" t="s">
        <v>90</v>
      </c>
      <c r="Q30" s="11">
        <v>194</v>
      </c>
      <c r="R30" s="11">
        <v>455</v>
      </c>
      <c r="S30" s="11">
        <v>232</v>
      </c>
      <c r="T30" s="12">
        <v>223</v>
      </c>
    </row>
    <row r="31" spans="1:20" x14ac:dyDescent="0.15">
      <c r="A31" s="9">
        <v>6100</v>
      </c>
      <c r="B31" s="10" t="s">
        <v>91</v>
      </c>
      <c r="C31" s="11">
        <v>1444</v>
      </c>
      <c r="D31" s="11">
        <v>3160</v>
      </c>
      <c r="E31" s="11">
        <v>1698</v>
      </c>
      <c r="F31" s="12">
        <v>1462</v>
      </c>
      <c r="H31" s="9">
        <v>8301</v>
      </c>
      <c r="I31" s="10" t="s">
        <v>92</v>
      </c>
      <c r="J31" s="11">
        <v>260</v>
      </c>
      <c r="K31" s="11">
        <v>393</v>
      </c>
      <c r="L31" s="11">
        <v>246</v>
      </c>
      <c r="M31" s="12">
        <v>147</v>
      </c>
      <c r="O31" s="9">
        <v>30703</v>
      </c>
      <c r="P31" s="10" t="s">
        <v>93</v>
      </c>
      <c r="Q31" s="11">
        <v>209</v>
      </c>
      <c r="R31" s="11">
        <v>507</v>
      </c>
      <c r="S31" s="11">
        <v>258</v>
      </c>
      <c r="T31" s="12">
        <v>249</v>
      </c>
    </row>
    <row r="32" spans="1:20" x14ac:dyDescent="0.15">
      <c r="A32" s="9">
        <v>6200</v>
      </c>
      <c r="B32" s="10" t="s">
        <v>94</v>
      </c>
      <c r="C32" s="11">
        <v>120</v>
      </c>
      <c r="D32" s="11">
        <v>301</v>
      </c>
      <c r="E32" s="11">
        <v>147</v>
      </c>
      <c r="F32" s="12">
        <v>154</v>
      </c>
      <c r="H32" s="9">
        <v>8302</v>
      </c>
      <c r="I32" s="10" t="s">
        <v>95</v>
      </c>
      <c r="J32" s="11">
        <v>219</v>
      </c>
      <c r="K32" s="11">
        <v>446</v>
      </c>
      <c r="L32" s="11">
        <v>250</v>
      </c>
      <c r="M32" s="12">
        <v>196</v>
      </c>
      <c r="O32" s="9">
        <v>30801</v>
      </c>
      <c r="P32" s="10" t="s">
        <v>96</v>
      </c>
      <c r="Q32" s="11">
        <v>302</v>
      </c>
      <c r="R32" s="11">
        <v>824</v>
      </c>
      <c r="S32" s="11">
        <v>408</v>
      </c>
      <c r="T32" s="12">
        <v>416</v>
      </c>
    </row>
    <row r="33" spans="1:20" x14ac:dyDescent="0.15">
      <c r="A33" s="9">
        <v>6300</v>
      </c>
      <c r="B33" s="10" t="s">
        <v>97</v>
      </c>
      <c r="C33" s="11">
        <v>273</v>
      </c>
      <c r="D33" s="11">
        <v>670</v>
      </c>
      <c r="E33" s="11">
        <v>342</v>
      </c>
      <c r="F33" s="12">
        <v>328</v>
      </c>
      <c r="H33" s="9">
        <v>8303</v>
      </c>
      <c r="I33" s="10" t="s">
        <v>98</v>
      </c>
      <c r="J33" s="11">
        <v>146</v>
      </c>
      <c r="K33" s="11">
        <v>302</v>
      </c>
      <c r="L33" s="11">
        <v>177</v>
      </c>
      <c r="M33" s="12">
        <v>125</v>
      </c>
      <c r="O33" s="9">
        <v>30802</v>
      </c>
      <c r="P33" s="10" t="s">
        <v>99</v>
      </c>
      <c r="Q33" s="11">
        <v>210</v>
      </c>
      <c r="R33" s="11">
        <v>532</v>
      </c>
      <c r="S33" s="11">
        <v>267</v>
      </c>
      <c r="T33" s="12">
        <v>265</v>
      </c>
    </row>
    <row r="34" spans="1:20" x14ac:dyDescent="0.15">
      <c r="A34" s="9">
        <v>6400</v>
      </c>
      <c r="B34" s="10" t="s">
        <v>100</v>
      </c>
      <c r="C34" s="11">
        <v>54</v>
      </c>
      <c r="D34" s="11">
        <v>158</v>
      </c>
      <c r="E34" s="11">
        <v>76</v>
      </c>
      <c r="F34" s="12">
        <v>82</v>
      </c>
      <c r="H34" s="9">
        <v>8304</v>
      </c>
      <c r="I34" s="10" t="s">
        <v>101</v>
      </c>
      <c r="J34" s="11">
        <v>318</v>
      </c>
      <c r="K34" s="11">
        <v>577</v>
      </c>
      <c r="L34" s="11">
        <v>331</v>
      </c>
      <c r="M34" s="12">
        <v>246</v>
      </c>
      <c r="O34" s="9">
        <v>30803</v>
      </c>
      <c r="P34" s="10" t="s">
        <v>102</v>
      </c>
      <c r="Q34" s="11">
        <v>179</v>
      </c>
      <c r="R34" s="11">
        <v>413</v>
      </c>
      <c r="S34" s="11">
        <v>197</v>
      </c>
      <c r="T34" s="12">
        <v>216</v>
      </c>
    </row>
    <row r="35" spans="1:20" x14ac:dyDescent="0.15">
      <c r="A35" s="9">
        <v>6500</v>
      </c>
      <c r="B35" s="10" t="s">
        <v>103</v>
      </c>
      <c r="C35" s="11">
        <v>336</v>
      </c>
      <c r="D35" s="11">
        <v>858</v>
      </c>
      <c r="E35" s="11">
        <v>427</v>
      </c>
      <c r="F35" s="12">
        <v>431</v>
      </c>
      <c r="H35" s="9">
        <v>8305</v>
      </c>
      <c r="I35" s="10" t="s">
        <v>104</v>
      </c>
      <c r="J35" s="11">
        <v>117</v>
      </c>
      <c r="K35" s="11">
        <v>225</v>
      </c>
      <c r="L35" s="11">
        <v>129</v>
      </c>
      <c r="M35" s="12">
        <v>96</v>
      </c>
      <c r="O35" s="9">
        <v>30804</v>
      </c>
      <c r="P35" s="10" t="s">
        <v>105</v>
      </c>
      <c r="Q35" s="11">
        <v>187</v>
      </c>
      <c r="R35" s="11">
        <v>459</v>
      </c>
      <c r="S35" s="11">
        <v>222</v>
      </c>
      <c r="T35" s="12">
        <v>237</v>
      </c>
    </row>
    <row r="36" spans="1:20" x14ac:dyDescent="0.15">
      <c r="A36" s="9">
        <v>6600</v>
      </c>
      <c r="B36" s="10" t="s">
        <v>106</v>
      </c>
      <c r="C36" s="11">
        <v>389</v>
      </c>
      <c r="D36" s="11">
        <v>758</v>
      </c>
      <c r="E36" s="11">
        <v>417</v>
      </c>
      <c r="F36" s="12">
        <v>341</v>
      </c>
      <c r="H36" s="9">
        <v>8306</v>
      </c>
      <c r="I36" s="10" t="s">
        <v>107</v>
      </c>
      <c r="J36" s="11">
        <v>85</v>
      </c>
      <c r="K36" s="11">
        <v>151</v>
      </c>
      <c r="L36" s="11">
        <v>87</v>
      </c>
      <c r="M36" s="12">
        <v>64</v>
      </c>
      <c r="O36" s="9">
        <v>30805</v>
      </c>
      <c r="P36" s="10" t="s">
        <v>108</v>
      </c>
      <c r="Q36" s="11">
        <v>224</v>
      </c>
      <c r="R36" s="11">
        <v>596</v>
      </c>
      <c r="S36" s="11">
        <v>304</v>
      </c>
      <c r="T36" s="12">
        <v>292</v>
      </c>
    </row>
    <row r="37" spans="1:20" x14ac:dyDescent="0.15">
      <c r="A37" s="9">
        <v>6700</v>
      </c>
      <c r="B37" s="10" t="s">
        <v>109</v>
      </c>
      <c r="C37" s="11">
        <v>48</v>
      </c>
      <c r="D37" s="11">
        <v>130</v>
      </c>
      <c r="E37" s="11">
        <v>62</v>
      </c>
      <c r="F37" s="12">
        <v>68</v>
      </c>
      <c r="H37" s="9">
        <v>9100</v>
      </c>
      <c r="I37" s="10" t="s">
        <v>110</v>
      </c>
      <c r="J37" s="11">
        <v>8</v>
      </c>
      <c r="K37" s="11">
        <v>19</v>
      </c>
      <c r="L37" s="11">
        <v>10</v>
      </c>
      <c r="M37" s="12">
        <v>9</v>
      </c>
      <c r="O37" s="9">
        <v>30806</v>
      </c>
      <c r="P37" s="10" t="s">
        <v>111</v>
      </c>
      <c r="Q37" s="11">
        <v>465</v>
      </c>
      <c r="R37" s="11">
        <v>1095</v>
      </c>
      <c r="S37" s="11">
        <v>554</v>
      </c>
      <c r="T37" s="12">
        <v>541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123</v>
      </c>
      <c r="E38" s="11">
        <v>65</v>
      </c>
      <c r="F38" s="12">
        <v>58</v>
      </c>
      <c r="H38" s="9"/>
      <c r="I38" s="10"/>
      <c r="J38" s="11"/>
      <c r="K38" s="11"/>
      <c r="L38" s="11"/>
      <c r="M38" s="12"/>
      <c r="O38" s="9">
        <v>30901</v>
      </c>
      <c r="P38" s="10" t="s">
        <v>113</v>
      </c>
      <c r="Q38" s="11">
        <v>213</v>
      </c>
      <c r="R38" s="11">
        <v>506</v>
      </c>
      <c r="S38" s="11">
        <v>256</v>
      </c>
      <c r="T38" s="12">
        <v>250</v>
      </c>
    </row>
    <row r="39" spans="1:20" x14ac:dyDescent="0.15">
      <c r="A39" s="9">
        <v>6900</v>
      </c>
      <c r="B39" s="10" t="s">
        <v>114</v>
      </c>
      <c r="C39" s="11">
        <v>51</v>
      </c>
      <c r="D39" s="11">
        <v>128</v>
      </c>
      <c r="E39" s="11">
        <v>56</v>
      </c>
      <c r="F39" s="12">
        <v>72</v>
      </c>
      <c r="H39" s="9"/>
      <c r="I39" s="10"/>
      <c r="J39" s="11"/>
      <c r="K39" s="11"/>
      <c r="L39" s="11"/>
      <c r="M39" s="12"/>
      <c r="O39" s="9">
        <v>30902</v>
      </c>
      <c r="P39" s="10" t="s">
        <v>115</v>
      </c>
      <c r="Q39" s="11">
        <v>171</v>
      </c>
      <c r="R39" s="11">
        <v>403</v>
      </c>
      <c r="S39" s="11">
        <v>200</v>
      </c>
      <c r="T39" s="12">
        <v>203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75</v>
      </c>
      <c r="E40" s="11">
        <v>31</v>
      </c>
      <c r="F40" s="12">
        <v>44</v>
      </c>
      <c r="H40" s="9"/>
      <c r="I40" s="10"/>
      <c r="J40" s="11"/>
      <c r="K40" s="11"/>
      <c r="L40" s="11"/>
      <c r="M40" s="12"/>
      <c r="O40" s="9">
        <v>30903</v>
      </c>
      <c r="P40" s="10" t="s">
        <v>117</v>
      </c>
      <c r="Q40" s="11">
        <v>222</v>
      </c>
      <c r="R40" s="11">
        <v>522</v>
      </c>
      <c r="S40" s="11">
        <v>261</v>
      </c>
      <c r="T40" s="12">
        <v>261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136</v>
      </c>
      <c r="E41" s="11">
        <v>70</v>
      </c>
      <c r="F41" s="12">
        <v>66</v>
      </c>
      <c r="H41" s="9"/>
      <c r="I41" s="10"/>
      <c r="J41" s="11"/>
      <c r="K41" s="11"/>
      <c r="L41" s="11"/>
      <c r="M41" s="12"/>
      <c r="O41" s="9">
        <v>30904</v>
      </c>
      <c r="P41" s="10" t="s">
        <v>119</v>
      </c>
      <c r="Q41" s="11">
        <v>171</v>
      </c>
      <c r="R41" s="11">
        <v>429</v>
      </c>
      <c r="S41" s="11">
        <v>226</v>
      </c>
      <c r="T41" s="12">
        <v>203</v>
      </c>
    </row>
    <row r="42" spans="1:20" x14ac:dyDescent="0.15">
      <c r="A42" s="9">
        <v>7200</v>
      </c>
      <c r="B42" s="10" t="s">
        <v>120</v>
      </c>
      <c r="C42" s="11">
        <v>52</v>
      </c>
      <c r="D42" s="11">
        <v>130</v>
      </c>
      <c r="E42" s="11">
        <v>61</v>
      </c>
      <c r="F42" s="12">
        <v>69</v>
      </c>
      <c r="H42" s="9"/>
      <c r="I42" s="10"/>
      <c r="J42" s="11"/>
      <c r="K42" s="11"/>
      <c r="L42" s="11"/>
      <c r="M42" s="12"/>
      <c r="O42" s="9">
        <v>30905</v>
      </c>
      <c r="P42" s="10" t="s">
        <v>121</v>
      </c>
      <c r="Q42" s="11">
        <v>236</v>
      </c>
      <c r="R42" s="11">
        <v>663</v>
      </c>
      <c r="S42" s="11">
        <v>319</v>
      </c>
      <c r="T42" s="12">
        <v>344</v>
      </c>
    </row>
    <row r="43" spans="1:20" x14ac:dyDescent="0.15">
      <c r="A43" s="9">
        <v>7300</v>
      </c>
      <c r="B43" s="10" t="s">
        <v>122</v>
      </c>
      <c r="C43" s="11">
        <v>622</v>
      </c>
      <c r="D43" s="11">
        <v>1447</v>
      </c>
      <c r="E43" s="11">
        <v>726</v>
      </c>
      <c r="F43" s="12">
        <v>721</v>
      </c>
      <c r="H43" s="9"/>
      <c r="I43" s="10"/>
      <c r="J43" s="11"/>
      <c r="K43" s="11"/>
      <c r="L43" s="11"/>
      <c r="M43" s="12"/>
      <c r="O43" s="9">
        <v>31001</v>
      </c>
      <c r="P43" s="10" t="s">
        <v>123</v>
      </c>
      <c r="Q43" s="11">
        <v>196</v>
      </c>
      <c r="R43" s="11">
        <v>454</v>
      </c>
      <c r="S43" s="11">
        <v>230</v>
      </c>
      <c r="T43" s="12">
        <v>224</v>
      </c>
    </row>
    <row r="44" spans="1:20" x14ac:dyDescent="0.15">
      <c r="A44" s="9">
        <v>7400</v>
      </c>
      <c r="B44" s="10" t="s">
        <v>124</v>
      </c>
      <c r="C44" s="11">
        <v>41</v>
      </c>
      <c r="D44" s="11">
        <v>97</v>
      </c>
      <c r="E44" s="11">
        <v>51</v>
      </c>
      <c r="F44" s="12">
        <v>46</v>
      </c>
      <c r="H44" s="9"/>
      <c r="I44" s="10"/>
      <c r="J44" s="11"/>
      <c r="K44" s="11"/>
      <c r="L44" s="11"/>
      <c r="M44" s="12"/>
      <c r="O44" s="9">
        <v>31002</v>
      </c>
      <c r="P44" s="10" t="s">
        <v>125</v>
      </c>
      <c r="Q44" s="11">
        <v>160</v>
      </c>
      <c r="R44" s="11">
        <v>396</v>
      </c>
      <c r="S44" s="11">
        <v>197</v>
      </c>
      <c r="T44" s="12">
        <v>199</v>
      </c>
    </row>
    <row r="45" spans="1:20" x14ac:dyDescent="0.15">
      <c r="A45" s="9">
        <v>7500</v>
      </c>
      <c r="B45" s="10" t="s">
        <v>126</v>
      </c>
      <c r="C45" s="11">
        <v>327</v>
      </c>
      <c r="D45" s="11">
        <v>685</v>
      </c>
      <c r="E45" s="11">
        <v>352</v>
      </c>
      <c r="F45" s="12">
        <v>333</v>
      </c>
      <c r="H45" s="9"/>
      <c r="I45" s="10"/>
      <c r="J45" s="11"/>
      <c r="K45" s="11"/>
      <c r="L45" s="11"/>
      <c r="M45" s="12"/>
      <c r="O45" s="9">
        <v>31101</v>
      </c>
      <c r="P45" s="10" t="s">
        <v>127</v>
      </c>
      <c r="Q45" s="11">
        <v>164</v>
      </c>
      <c r="R45" s="11">
        <v>380</v>
      </c>
      <c r="S45" s="11">
        <v>192</v>
      </c>
      <c r="T45" s="12">
        <v>188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129</v>
      </c>
      <c r="Q46" s="11">
        <v>116</v>
      </c>
      <c r="R46" s="11">
        <v>220</v>
      </c>
      <c r="S46" s="11">
        <v>128</v>
      </c>
      <c r="T46" s="12">
        <v>92</v>
      </c>
    </row>
    <row r="47" spans="1:20" x14ac:dyDescent="0.15">
      <c r="A47" s="9">
        <v>7700</v>
      </c>
      <c r="B47" s="10" t="s">
        <v>130</v>
      </c>
      <c r="C47" s="11">
        <v>110</v>
      </c>
      <c r="D47" s="11">
        <v>241</v>
      </c>
      <c r="E47" s="11">
        <v>122</v>
      </c>
      <c r="F47" s="12">
        <v>119</v>
      </c>
      <c r="H47" s="9"/>
      <c r="I47" s="10"/>
      <c r="J47" s="11"/>
      <c r="K47" s="11"/>
      <c r="L47" s="11"/>
      <c r="M47" s="12"/>
      <c r="O47" s="9">
        <v>31103</v>
      </c>
      <c r="P47" s="10" t="s">
        <v>131</v>
      </c>
      <c r="Q47" s="11">
        <v>269</v>
      </c>
      <c r="R47" s="11">
        <v>565</v>
      </c>
      <c r="S47" s="11">
        <v>298</v>
      </c>
      <c r="T47" s="12">
        <v>267</v>
      </c>
    </row>
    <row r="48" spans="1:20" x14ac:dyDescent="0.15">
      <c r="A48" s="13">
        <v>7800</v>
      </c>
      <c r="B48" s="14" t="s">
        <v>132</v>
      </c>
      <c r="C48" s="15">
        <v>142</v>
      </c>
      <c r="D48" s="15">
        <v>339</v>
      </c>
      <c r="E48" s="15">
        <v>162</v>
      </c>
      <c r="F48" s="16">
        <v>177</v>
      </c>
      <c r="H48" s="13"/>
      <c r="I48" s="14"/>
      <c r="J48" s="15"/>
      <c r="K48" s="15"/>
      <c r="L48" s="15"/>
      <c r="M48" s="16"/>
      <c r="O48" s="13">
        <v>31104</v>
      </c>
      <c r="P48" s="14" t="s">
        <v>133</v>
      </c>
      <c r="Q48" s="15">
        <v>166</v>
      </c>
      <c r="R48" s="15">
        <v>415</v>
      </c>
      <c r="S48" s="15">
        <v>208</v>
      </c>
      <c r="T48" s="16">
        <v>207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f>SUM(C3:C48,J3:J48,Q3:Q48)</f>
        <v>39535</v>
      </c>
      <c r="R49" s="19">
        <f>SUM(D3:D48,K3:K48,R3:R48)</f>
        <v>87749</v>
      </c>
      <c r="S49" s="19">
        <f>SUM(E3:E48,L3:L48,S3:S48)</f>
        <v>45915</v>
      </c>
      <c r="T49" s="20">
        <f>SUM(F3:F48,M3:M48,T3:T48)</f>
        <v>41834</v>
      </c>
    </row>
    <row r="50" spans="1:20" ht="14.25" x14ac:dyDescent="0.15">
      <c r="A50" s="39">
        <f>A1</f>
        <v>42217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28</v>
      </c>
      <c r="D52" s="11">
        <v>34</v>
      </c>
      <c r="E52" s="11">
        <v>30</v>
      </c>
      <c r="F52" s="12">
        <v>4</v>
      </c>
      <c r="H52" s="9">
        <v>1900</v>
      </c>
      <c r="I52" s="22" t="s">
        <v>136</v>
      </c>
      <c r="J52" s="11">
        <v>312</v>
      </c>
      <c r="K52" s="11">
        <v>414</v>
      </c>
      <c r="L52" s="11">
        <v>320</v>
      </c>
      <c r="M52" s="12">
        <v>94</v>
      </c>
      <c r="O52" s="9">
        <v>8400</v>
      </c>
      <c r="P52" s="10" t="s">
        <v>137</v>
      </c>
      <c r="Q52" s="11">
        <v>223</v>
      </c>
      <c r="R52" s="11">
        <v>484</v>
      </c>
      <c r="S52" s="11">
        <v>254</v>
      </c>
      <c r="T52" s="12">
        <v>230</v>
      </c>
    </row>
    <row r="53" spans="1:20" x14ac:dyDescent="0.15">
      <c r="A53" s="9">
        <v>200</v>
      </c>
      <c r="B53" s="10" t="s">
        <v>138</v>
      </c>
      <c r="C53" s="11">
        <v>1651</v>
      </c>
      <c r="D53" s="11">
        <v>3552</v>
      </c>
      <c r="E53" s="11">
        <v>1840</v>
      </c>
      <c r="F53" s="12">
        <v>1712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294</v>
      </c>
      <c r="R53" s="11">
        <v>723</v>
      </c>
      <c r="S53" s="11">
        <v>372</v>
      </c>
      <c r="T53" s="12">
        <v>351</v>
      </c>
    </row>
    <row r="54" spans="1:20" x14ac:dyDescent="0.15">
      <c r="A54" s="9">
        <v>300</v>
      </c>
      <c r="B54" s="10" t="s">
        <v>141</v>
      </c>
      <c r="C54" s="11">
        <v>6010</v>
      </c>
      <c r="D54" s="11">
        <v>12399</v>
      </c>
      <c r="E54" s="11">
        <v>6617</v>
      </c>
      <c r="F54" s="12">
        <v>5782</v>
      </c>
      <c r="H54" s="9">
        <v>2100</v>
      </c>
      <c r="I54" s="22" t="s">
        <v>142</v>
      </c>
      <c r="J54" s="11">
        <v>5521</v>
      </c>
      <c r="K54" s="11">
        <v>11352</v>
      </c>
      <c r="L54" s="11">
        <v>5918</v>
      </c>
      <c r="M54" s="12">
        <v>5434</v>
      </c>
      <c r="O54" s="9">
        <v>8600</v>
      </c>
      <c r="P54" s="10" t="s">
        <v>143</v>
      </c>
      <c r="Q54" s="11">
        <v>531</v>
      </c>
      <c r="R54" s="11">
        <v>1285</v>
      </c>
      <c r="S54" s="11">
        <v>654</v>
      </c>
      <c r="T54" s="12">
        <v>631</v>
      </c>
    </row>
    <row r="55" spans="1:20" x14ac:dyDescent="0.15">
      <c r="A55" s="9">
        <v>321</v>
      </c>
      <c r="B55" s="10" t="s">
        <v>144</v>
      </c>
      <c r="C55" s="11">
        <v>209</v>
      </c>
      <c r="D55" s="11">
        <v>354</v>
      </c>
      <c r="E55" s="11">
        <v>225</v>
      </c>
      <c r="F55" s="12">
        <v>129</v>
      </c>
      <c r="H55" s="9">
        <v>2201</v>
      </c>
      <c r="I55" s="22" t="s">
        <v>145</v>
      </c>
      <c r="J55" s="11">
        <v>228</v>
      </c>
      <c r="K55" s="11">
        <v>310</v>
      </c>
      <c r="L55" s="11">
        <v>214</v>
      </c>
      <c r="M55" s="12">
        <v>96</v>
      </c>
      <c r="O55" s="9">
        <v>8700</v>
      </c>
      <c r="P55" s="10" t="s">
        <v>146</v>
      </c>
      <c r="Q55" s="11">
        <v>250</v>
      </c>
      <c r="R55" s="11">
        <v>584</v>
      </c>
      <c r="S55" s="11">
        <v>314</v>
      </c>
      <c r="T55" s="12">
        <v>270</v>
      </c>
    </row>
    <row r="56" spans="1:20" x14ac:dyDescent="0.15">
      <c r="A56" s="9">
        <v>322</v>
      </c>
      <c r="B56" s="10" t="s">
        <v>147</v>
      </c>
      <c r="C56" s="11">
        <v>211</v>
      </c>
      <c r="D56" s="11">
        <v>427</v>
      </c>
      <c r="E56" s="11">
        <v>223</v>
      </c>
      <c r="F56" s="12">
        <v>204</v>
      </c>
      <c r="H56" s="9">
        <v>2202</v>
      </c>
      <c r="I56" s="22" t="s">
        <v>148</v>
      </c>
      <c r="J56" s="11">
        <v>213</v>
      </c>
      <c r="K56" s="11">
        <v>387</v>
      </c>
      <c r="L56" s="11">
        <v>225</v>
      </c>
      <c r="M56" s="12">
        <v>162</v>
      </c>
      <c r="O56" s="9">
        <v>8800</v>
      </c>
      <c r="P56" s="10" t="s">
        <v>149</v>
      </c>
      <c r="Q56" s="11">
        <v>90</v>
      </c>
      <c r="R56" s="11">
        <v>239</v>
      </c>
      <c r="S56" s="11">
        <v>129</v>
      </c>
      <c r="T56" s="12">
        <v>110</v>
      </c>
    </row>
    <row r="57" spans="1:20" x14ac:dyDescent="0.15">
      <c r="A57" s="9">
        <v>323</v>
      </c>
      <c r="B57" s="10" t="s">
        <v>150</v>
      </c>
      <c r="C57" s="11">
        <v>210</v>
      </c>
      <c r="D57" s="11">
        <v>446</v>
      </c>
      <c r="E57" s="11">
        <v>246</v>
      </c>
      <c r="F57" s="12">
        <v>200</v>
      </c>
      <c r="H57" s="9">
        <v>2203</v>
      </c>
      <c r="I57" s="22" t="s">
        <v>151</v>
      </c>
      <c r="J57" s="11">
        <v>134</v>
      </c>
      <c r="K57" s="11">
        <v>207</v>
      </c>
      <c r="L57" s="11">
        <v>129</v>
      </c>
      <c r="M57" s="12">
        <v>78</v>
      </c>
      <c r="O57" s="9">
        <v>8900</v>
      </c>
      <c r="P57" s="10" t="s">
        <v>152</v>
      </c>
      <c r="Q57" s="11">
        <v>88</v>
      </c>
      <c r="R57" s="11">
        <v>236</v>
      </c>
      <c r="S57" s="11">
        <v>118</v>
      </c>
      <c r="T57" s="12">
        <v>118</v>
      </c>
    </row>
    <row r="58" spans="1:20" x14ac:dyDescent="0.15">
      <c r="A58" s="9">
        <v>1300</v>
      </c>
      <c r="B58" s="10" t="s">
        <v>153</v>
      </c>
      <c r="C58" s="11">
        <v>162</v>
      </c>
      <c r="D58" s="11">
        <v>303</v>
      </c>
      <c r="E58" s="11">
        <v>141</v>
      </c>
      <c r="F58" s="12">
        <v>162</v>
      </c>
      <c r="H58" s="9">
        <v>2301</v>
      </c>
      <c r="I58" s="22" t="s">
        <v>154</v>
      </c>
      <c r="J58" s="11">
        <v>340</v>
      </c>
      <c r="K58" s="11">
        <v>707</v>
      </c>
      <c r="L58" s="11">
        <v>408</v>
      </c>
      <c r="M58" s="12">
        <v>299</v>
      </c>
      <c r="O58" s="9">
        <v>9000</v>
      </c>
      <c r="P58" s="10" t="s">
        <v>155</v>
      </c>
      <c r="Q58" s="11">
        <v>32</v>
      </c>
      <c r="R58" s="11">
        <v>89</v>
      </c>
      <c r="S58" s="11">
        <v>47</v>
      </c>
      <c r="T58" s="12">
        <v>42</v>
      </c>
    </row>
    <row r="59" spans="1:20" x14ac:dyDescent="0.15">
      <c r="A59" s="9">
        <v>1400</v>
      </c>
      <c r="B59" s="10" t="s">
        <v>156</v>
      </c>
      <c r="C59" s="11">
        <v>123</v>
      </c>
      <c r="D59" s="11">
        <v>261</v>
      </c>
      <c r="E59" s="11">
        <v>123</v>
      </c>
      <c r="F59" s="12">
        <v>138</v>
      </c>
      <c r="H59" s="9">
        <v>2302</v>
      </c>
      <c r="I59" s="10" t="s">
        <v>157</v>
      </c>
      <c r="J59" s="11">
        <v>355</v>
      </c>
      <c r="K59" s="11">
        <v>723</v>
      </c>
      <c r="L59" s="11">
        <v>383</v>
      </c>
      <c r="M59" s="12">
        <v>340</v>
      </c>
      <c r="O59" s="9">
        <v>9100</v>
      </c>
      <c r="P59" s="10" t="s">
        <v>110</v>
      </c>
      <c r="Q59" s="11">
        <v>87</v>
      </c>
      <c r="R59" s="11">
        <v>192</v>
      </c>
      <c r="S59" s="11">
        <v>94</v>
      </c>
      <c r="T59" s="12">
        <v>98</v>
      </c>
    </row>
    <row r="60" spans="1:20" x14ac:dyDescent="0.15">
      <c r="A60" s="9">
        <v>1500</v>
      </c>
      <c r="B60" s="10" t="s">
        <v>158</v>
      </c>
      <c r="C60" s="11">
        <v>337</v>
      </c>
      <c r="D60" s="11">
        <v>750</v>
      </c>
      <c r="E60" s="11">
        <v>363</v>
      </c>
      <c r="F60" s="12">
        <v>387</v>
      </c>
      <c r="H60" s="9">
        <v>2400</v>
      </c>
      <c r="I60" s="10" t="s">
        <v>159</v>
      </c>
      <c r="J60" s="11">
        <v>1285</v>
      </c>
      <c r="K60" s="11">
        <v>2916</v>
      </c>
      <c r="L60" s="11">
        <v>1503</v>
      </c>
      <c r="M60" s="12">
        <v>1413</v>
      </c>
      <c r="O60" s="9">
        <v>9200</v>
      </c>
      <c r="P60" s="10" t="s">
        <v>160</v>
      </c>
      <c r="Q60" s="11">
        <v>78</v>
      </c>
      <c r="R60" s="11">
        <v>208</v>
      </c>
      <c r="S60" s="11">
        <v>106</v>
      </c>
      <c r="T60" s="12">
        <v>102</v>
      </c>
    </row>
    <row r="61" spans="1:20" x14ac:dyDescent="0.15">
      <c r="A61" s="9">
        <v>1600</v>
      </c>
      <c r="B61" s="10" t="s">
        <v>161</v>
      </c>
      <c r="C61" s="11">
        <v>1005</v>
      </c>
      <c r="D61" s="11">
        <v>1992</v>
      </c>
      <c r="E61" s="11">
        <v>1115</v>
      </c>
      <c r="F61" s="12">
        <v>877</v>
      </c>
      <c r="H61" s="9">
        <v>2500</v>
      </c>
      <c r="I61" s="10" t="s">
        <v>162</v>
      </c>
      <c r="J61" s="11">
        <v>460</v>
      </c>
      <c r="K61" s="11">
        <v>934</v>
      </c>
      <c r="L61" s="11">
        <v>499</v>
      </c>
      <c r="M61" s="12">
        <v>435</v>
      </c>
      <c r="O61" s="9">
        <v>9300</v>
      </c>
      <c r="P61" s="10" t="s">
        <v>163</v>
      </c>
      <c r="Q61" s="11">
        <v>56</v>
      </c>
      <c r="R61" s="11">
        <v>168</v>
      </c>
      <c r="S61" s="11">
        <v>77</v>
      </c>
      <c r="T61" s="12">
        <v>91</v>
      </c>
    </row>
    <row r="62" spans="1:20" x14ac:dyDescent="0.15">
      <c r="A62" s="9">
        <v>1651</v>
      </c>
      <c r="B62" s="10" t="s">
        <v>164</v>
      </c>
      <c r="C62" s="11">
        <v>115</v>
      </c>
      <c r="D62" s="11">
        <v>188</v>
      </c>
      <c r="E62" s="11">
        <v>124</v>
      </c>
      <c r="F62" s="12">
        <v>64</v>
      </c>
      <c r="H62" s="9">
        <v>2600</v>
      </c>
      <c r="I62" s="10" t="s">
        <v>165</v>
      </c>
      <c r="J62" s="11">
        <v>980</v>
      </c>
      <c r="K62" s="11">
        <v>1968</v>
      </c>
      <c r="L62" s="11">
        <v>1037</v>
      </c>
      <c r="M62" s="12">
        <v>931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220</v>
      </c>
      <c r="D63" s="11">
        <v>548</v>
      </c>
      <c r="E63" s="11">
        <v>277</v>
      </c>
      <c r="F63" s="12">
        <v>271</v>
      </c>
      <c r="H63" s="9">
        <v>2700</v>
      </c>
      <c r="I63" s="10" t="s">
        <v>168</v>
      </c>
      <c r="J63" s="11">
        <v>866</v>
      </c>
      <c r="K63" s="11">
        <v>1685</v>
      </c>
      <c r="L63" s="11">
        <v>888</v>
      </c>
      <c r="M63" s="12">
        <v>797</v>
      </c>
      <c r="O63" s="9">
        <v>9500</v>
      </c>
      <c r="P63" s="10" t="s">
        <v>169</v>
      </c>
      <c r="Q63" s="11">
        <v>265</v>
      </c>
      <c r="R63" s="11">
        <v>577</v>
      </c>
      <c r="S63" s="11">
        <v>276</v>
      </c>
      <c r="T63" s="12">
        <v>301</v>
      </c>
    </row>
    <row r="64" spans="1:20" x14ac:dyDescent="0.15">
      <c r="A64" s="9">
        <v>1653</v>
      </c>
      <c r="B64" s="10" t="s">
        <v>170</v>
      </c>
      <c r="C64" s="11">
        <v>210</v>
      </c>
      <c r="D64" s="11">
        <v>558</v>
      </c>
      <c r="E64" s="11">
        <v>271</v>
      </c>
      <c r="F64" s="12">
        <v>287</v>
      </c>
      <c r="H64" s="9">
        <v>2800</v>
      </c>
      <c r="I64" s="10" t="s">
        <v>171</v>
      </c>
      <c r="J64" s="11">
        <v>48</v>
      </c>
      <c r="K64" s="11">
        <v>86</v>
      </c>
      <c r="L64" s="11">
        <v>49</v>
      </c>
      <c r="M64" s="12">
        <v>37</v>
      </c>
      <c r="O64" s="9">
        <v>9600</v>
      </c>
      <c r="P64" s="10" t="s">
        <v>172</v>
      </c>
      <c r="Q64" s="11">
        <v>76</v>
      </c>
      <c r="R64" s="11">
        <v>216</v>
      </c>
      <c r="S64" s="11">
        <v>97</v>
      </c>
      <c r="T64" s="12">
        <v>119</v>
      </c>
    </row>
    <row r="65" spans="1:20" x14ac:dyDescent="0.15">
      <c r="A65" s="9">
        <v>1654</v>
      </c>
      <c r="B65" s="10" t="s">
        <v>173</v>
      </c>
      <c r="C65" s="11">
        <v>115</v>
      </c>
      <c r="D65" s="11">
        <v>351</v>
      </c>
      <c r="E65" s="11">
        <v>183</v>
      </c>
      <c r="F65" s="12">
        <v>168</v>
      </c>
      <c r="H65" s="9">
        <v>2900</v>
      </c>
      <c r="I65" s="10" t="s">
        <v>174</v>
      </c>
      <c r="J65" s="11">
        <v>13</v>
      </c>
      <c r="K65" s="11">
        <v>19</v>
      </c>
      <c r="L65" s="11">
        <v>9</v>
      </c>
      <c r="M65" s="12">
        <v>10</v>
      </c>
      <c r="O65" s="9">
        <v>9700</v>
      </c>
      <c r="P65" s="10" t="s">
        <v>175</v>
      </c>
      <c r="Q65" s="11">
        <v>469</v>
      </c>
      <c r="R65" s="11">
        <v>1099</v>
      </c>
      <c r="S65" s="11">
        <v>574</v>
      </c>
      <c r="T65" s="12">
        <v>525</v>
      </c>
    </row>
    <row r="66" spans="1:20" x14ac:dyDescent="0.15">
      <c r="A66" s="9">
        <v>1701</v>
      </c>
      <c r="B66" s="10" t="s">
        <v>176</v>
      </c>
      <c r="C66" s="11">
        <v>403</v>
      </c>
      <c r="D66" s="11">
        <v>875</v>
      </c>
      <c r="E66" s="11">
        <v>463</v>
      </c>
      <c r="F66" s="12">
        <v>412</v>
      </c>
      <c r="H66" s="9">
        <v>2901</v>
      </c>
      <c r="I66" s="10" t="s">
        <v>177</v>
      </c>
      <c r="J66" s="11">
        <v>240</v>
      </c>
      <c r="K66" s="11">
        <v>589</v>
      </c>
      <c r="L66" s="11">
        <v>291</v>
      </c>
      <c r="M66" s="12">
        <v>298</v>
      </c>
      <c r="O66" s="9">
        <v>9800</v>
      </c>
      <c r="P66" s="10" t="s">
        <v>178</v>
      </c>
      <c r="Q66" s="11">
        <v>158</v>
      </c>
      <c r="R66" s="11">
        <v>404</v>
      </c>
      <c r="S66" s="11">
        <v>204</v>
      </c>
      <c r="T66" s="12">
        <v>200</v>
      </c>
    </row>
    <row r="67" spans="1:20" x14ac:dyDescent="0.15">
      <c r="A67" s="9">
        <v>1702</v>
      </c>
      <c r="B67" s="10" t="s">
        <v>179</v>
      </c>
      <c r="C67" s="11">
        <v>492</v>
      </c>
      <c r="D67" s="11">
        <v>1222</v>
      </c>
      <c r="E67" s="11">
        <v>607</v>
      </c>
      <c r="F67" s="12">
        <v>615</v>
      </c>
      <c r="H67" s="9">
        <v>2902</v>
      </c>
      <c r="I67" s="10" t="s">
        <v>180</v>
      </c>
      <c r="J67" s="11">
        <v>208</v>
      </c>
      <c r="K67" s="11">
        <v>452</v>
      </c>
      <c r="L67" s="11">
        <v>224</v>
      </c>
      <c r="M67" s="12">
        <v>228</v>
      </c>
      <c r="O67" s="9">
        <v>9900</v>
      </c>
      <c r="P67" s="10" t="s">
        <v>181</v>
      </c>
      <c r="Q67" s="11">
        <v>86</v>
      </c>
      <c r="R67" s="11">
        <v>240</v>
      </c>
      <c r="S67" s="11">
        <v>111</v>
      </c>
      <c r="T67" s="12">
        <v>129</v>
      </c>
    </row>
    <row r="68" spans="1:20" x14ac:dyDescent="0.15">
      <c r="A68" s="9">
        <v>1703</v>
      </c>
      <c r="B68" s="10" t="s">
        <v>182</v>
      </c>
      <c r="C68" s="11">
        <v>526</v>
      </c>
      <c r="D68" s="11">
        <v>1178</v>
      </c>
      <c r="E68" s="11">
        <v>573</v>
      </c>
      <c r="F68" s="12">
        <v>605</v>
      </c>
      <c r="H68" s="9">
        <v>2903</v>
      </c>
      <c r="I68" s="10" t="s">
        <v>183</v>
      </c>
      <c r="J68" s="11">
        <v>143</v>
      </c>
      <c r="K68" s="11">
        <v>321</v>
      </c>
      <c r="L68" s="11">
        <v>175</v>
      </c>
      <c r="M68" s="12">
        <v>146</v>
      </c>
      <c r="O68" s="9">
        <v>10000</v>
      </c>
      <c r="P68" s="10" t="s">
        <v>184</v>
      </c>
      <c r="Q68" s="11">
        <v>68</v>
      </c>
      <c r="R68" s="11">
        <v>155</v>
      </c>
      <c r="S68" s="11">
        <v>78</v>
      </c>
      <c r="T68" s="12">
        <v>77</v>
      </c>
    </row>
    <row r="69" spans="1:20" x14ac:dyDescent="0.15">
      <c r="A69" s="9">
        <v>1704</v>
      </c>
      <c r="B69" s="10" t="s">
        <v>185</v>
      </c>
      <c r="C69" s="11">
        <v>435</v>
      </c>
      <c r="D69" s="11">
        <v>1064</v>
      </c>
      <c r="E69" s="11">
        <v>511</v>
      </c>
      <c r="F69" s="12">
        <v>553</v>
      </c>
      <c r="H69" s="9">
        <v>2904</v>
      </c>
      <c r="I69" s="10" t="s">
        <v>186</v>
      </c>
      <c r="J69" s="11">
        <v>131</v>
      </c>
      <c r="K69" s="11">
        <v>347</v>
      </c>
      <c r="L69" s="11">
        <v>178</v>
      </c>
      <c r="M69" s="12">
        <v>169</v>
      </c>
      <c r="O69" s="9">
        <v>10100</v>
      </c>
      <c r="P69" s="10" t="s">
        <v>187</v>
      </c>
      <c r="Q69" s="11">
        <v>99</v>
      </c>
      <c r="R69" s="11">
        <v>228</v>
      </c>
      <c r="S69" s="11">
        <v>118</v>
      </c>
      <c r="T69" s="12">
        <v>110</v>
      </c>
    </row>
    <row r="70" spans="1:20" x14ac:dyDescent="0.15">
      <c r="A70" s="9">
        <v>1705</v>
      </c>
      <c r="B70" s="10" t="s">
        <v>188</v>
      </c>
      <c r="C70" s="11">
        <v>299</v>
      </c>
      <c r="D70" s="11">
        <v>710</v>
      </c>
      <c r="E70" s="11">
        <v>334</v>
      </c>
      <c r="F70" s="12">
        <v>376</v>
      </c>
      <c r="H70" s="9">
        <v>2905</v>
      </c>
      <c r="I70" s="10" t="s">
        <v>189</v>
      </c>
      <c r="J70" s="11">
        <v>69</v>
      </c>
      <c r="K70" s="11">
        <v>188</v>
      </c>
      <c r="L70" s="11">
        <v>89</v>
      </c>
      <c r="M70" s="12">
        <v>99</v>
      </c>
      <c r="O70" s="9">
        <v>10200</v>
      </c>
      <c r="P70" s="10" t="s">
        <v>190</v>
      </c>
      <c r="Q70" s="11">
        <v>20</v>
      </c>
      <c r="R70" s="11">
        <v>47</v>
      </c>
      <c r="S70" s="11">
        <v>28</v>
      </c>
      <c r="T70" s="12">
        <v>19</v>
      </c>
    </row>
    <row r="71" spans="1:20" x14ac:dyDescent="0.15">
      <c r="A71" s="9">
        <v>1706</v>
      </c>
      <c r="B71" s="10" t="s">
        <v>191</v>
      </c>
      <c r="C71" s="11">
        <v>419</v>
      </c>
      <c r="D71" s="11">
        <v>950</v>
      </c>
      <c r="E71" s="11">
        <v>461</v>
      </c>
      <c r="F71" s="12">
        <v>489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187</v>
      </c>
      <c r="R71" s="11">
        <v>498</v>
      </c>
      <c r="S71" s="11">
        <v>248</v>
      </c>
      <c r="T71" s="12">
        <v>250</v>
      </c>
    </row>
    <row r="72" spans="1:20" x14ac:dyDescent="0.15">
      <c r="A72" s="9">
        <v>1707</v>
      </c>
      <c r="B72" s="10" t="s">
        <v>194</v>
      </c>
      <c r="C72" s="11">
        <v>562</v>
      </c>
      <c r="D72" s="11">
        <v>1339</v>
      </c>
      <c r="E72" s="11">
        <v>660</v>
      </c>
      <c r="F72" s="12">
        <v>679</v>
      </c>
      <c r="H72" s="9">
        <v>3001</v>
      </c>
      <c r="I72" s="10" t="s">
        <v>195</v>
      </c>
      <c r="J72" s="11">
        <v>132</v>
      </c>
      <c r="K72" s="11">
        <v>314</v>
      </c>
      <c r="L72" s="11">
        <v>149</v>
      </c>
      <c r="M72" s="12">
        <v>165</v>
      </c>
      <c r="O72" s="9">
        <v>10400</v>
      </c>
      <c r="P72" s="10" t="s">
        <v>196</v>
      </c>
      <c r="Q72" s="11">
        <v>131</v>
      </c>
      <c r="R72" s="11">
        <v>267</v>
      </c>
      <c r="S72" s="11">
        <v>120</v>
      </c>
      <c r="T72" s="12">
        <v>147</v>
      </c>
    </row>
    <row r="73" spans="1:20" x14ac:dyDescent="0.15">
      <c r="A73" s="9">
        <v>1708</v>
      </c>
      <c r="B73" s="10" t="s">
        <v>197</v>
      </c>
      <c r="C73" s="11">
        <v>195</v>
      </c>
      <c r="D73" s="11">
        <v>451</v>
      </c>
      <c r="E73" s="11">
        <v>236</v>
      </c>
      <c r="F73" s="12">
        <v>215</v>
      </c>
      <c r="H73" s="9">
        <v>3002</v>
      </c>
      <c r="I73" s="10" t="s">
        <v>198</v>
      </c>
      <c r="J73" s="11">
        <v>112</v>
      </c>
      <c r="K73" s="11">
        <v>229</v>
      </c>
      <c r="L73" s="11">
        <v>119</v>
      </c>
      <c r="M73" s="12">
        <v>110</v>
      </c>
      <c r="O73" s="9">
        <v>10500</v>
      </c>
      <c r="P73" s="10" t="s">
        <v>199</v>
      </c>
      <c r="Q73" s="11">
        <v>143</v>
      </c>
      <c r="R73" s="11">
        <v>360</v>
      </c>
      <c r="S73" s="11">
        <v>184</v>
      </c>
      <c r="T73" s="12">
        <v>176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161</v>
      </c>
      <c r="K74" s="11">
        <v>389</v>
      </c>
      <c r="L74" s="11">
        <v>189</v>
      </c>
      <c r="M74" s="12">
        <v>200</v>
      </c>
      <c r="O74" s="9">
        <v>10600</v>
      </c>
      <c r="P74" s="10" t="s">
        <v>201</v>
      </c>
      <c r="Q74" s="11">
        <v>69</v>
      </c>
      <c r="R74" s="11">
        <v>191</v>
      </c>
      <c r="S74" s="11">
        <v>87</v>
      </c>
      <c r="T74" s="12">
        <v>104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129</v>
      </c>
      <c r="K75" s="11">
        <v>265</v>
      </c>
      <c r="L75" s="11">
        <v>139</v>
      </c>
      <c r="M75" s="12">
        <v>126</v>
      </c>
      <c r="O75" s="9">
        <v>10700</v>
      </c>
      <c r="P75" s="10" t="s">
        <v>203</v>
      </c>
      <c r="Q75" s="11">
        <v>50</v>
      </c>
      <c r="R75" s="11">
        <v>127</v>
      </c>
      <c r="S75" s="11">
        <v>67</v>
      </c>
      <c r="T75" s="12">
        <v>60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2304</v>
      </c>
      <c r="K76" s="11">
        <v>4994</v>
      </c>
      <c r="L76" s="11">
        <v>2477</v>
      </c>
      <c r="M76" s="12">
        <v>2517</v>
      </c>
      <c r="O76" s="9">
        <v>10801</v>
      </c>
      <c r="P76" s="10" t="s">
        <v>205</v>
      </c>
      <c r="Q76" s="11">
        <v>357</v>
      </c>
      <c r="R76" s="11">
        <v>928</v>
      </c>
      <c r="S76" s="11">
        <v>446</v>
      </c>
      <c r="T76" s="12">
        <v>482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7</v>
      </c>
      <c r="L77" s="11">
        <v>3</v>
      </c>
      <c r="M77" s="12">
        <v>4</v>
      </c>
      <c r="O77" s="9">
        <v>10802</v>
      </c>
      <c r="P77" s="10" t="s">
        <v>207</v>
      </c>
      <c r="Q77" s="11">
        <v>351</v>
      </c>
      <c r="R77" s="11">
        <v>882</v>
      </c>
      <c r="S77" s="11">
        <v>443</v>
      </c>
      <c r="T77" s="12">
        <v>439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74</v>
      </c>
      <c r="K78" s="11">
        <v>162</v>
      </c>
      <c r="L78" s="11">
        <v>86</v>
      </c>
      <c r="M78" s="12">
        <v>76</v>
      </c>
      <c r="O78" s="9">
        <v>10803</v>
      </c>
      <c r="P78" s="10" t="s">
        <v>209</v>
      </c>
      <c r="Q78" s="11">
        <v>660</v>
      </c>
      <c r="R78" s="11">
        <v>1537</v>
      </c>
      <c r="S78" s="11">
        <v>761</v>
      </c>
      <c r="T78" s="12">
        <v>776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356</v>
      </c>
      <c r="K79" s="11">
        <v>801</v>
      </c>
      <c r="L79" s="11">
        <v>409</v>
      </c>
      <c r="M79" s="12">
        <v>392</v>
      </c>
      <c r="O79" s="9">
        <v>10804</v>
      </c>
      <c r="P79" s="10" t="s">
        <v>211</v>
      </c>
      <c r="Q79" s="11">
        <v>650</v>
      </c>
      <c r="R79" s="11">
        <v>1545</v>
      </c>
      <c r="S79" s="11">
        <v>778</v>
      </c>
      <c r="T79" s="12">
        <v>767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466</v>
      </c>
      <c r="K80" s="11">
        <v>971</v>
      </c>
      <c r="L80" s="11">
        <v>485</v>
      </c>
      <c r="M80" s="12">
        <v>486</v>
      </c>
      <c r="O80" s="9">
        <v>10805</v>
      </c>
      <c r="P80" s="10" t="s">
        <v>213</v>
      </c>
      <c r="Q80" s="11">
        <v>543</v>
      </c>
      <c r="R80" s="11">
        <v>1353</v>
      </c>
      <c r="S80" s="11">
        <v>675</v>
      </c>
      <c r="T80" s="12">
        <v>678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1150</v>
      </c>
      <c r="K81" s="11">
        <v>2536</v>
      </c>
      <c r="L81" s="11">
        <v>1340</v>
      </c>
      <c r="M81" s="12">
        <v>1196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2389</v>
      </c>
      <c r="K82" s="11">
        <v>5600</v>
      </c>
      <c r="L82" s="11">
        <v>2660</v>
      </c>
      <c r="M82" s="12">
        <v>2940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1128</v>
      </c>
      <c r="K83" s="11">
        <v>2585</v>
      </c>
      <c r="L83" s="11">
        <v>1326</v>
      </c>
      <c r="M83" s="12">
        <v>1259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489</v>
      </c>
      <c r="K84" s="11">
        <v>1180</v>
      </c>
      <c r="L84" s="11">
        <v>573</v>
      </c>
      <c r="M84" s="12">
        <v>607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1987</v>
      </c>
      <c r="K85" s="11">
        <v>4493</v>
      </c>
      <c r="L85" s="11">
        <v>2319</v>
      </c>
      <c r="M85" s="12">
        <v>2174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503</v>
      </c>
      <c r="K86" s="11">
        <v>971</v>
      </c>
      <c r="L86" s="11">
        <v>511</v>
      </c>
      <c r="M86" s="12">
        <v>460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344</v>
      </c>
      <c r="K87" s="11">
        <v>747</v>
      </c>
      <c r="L87" s="11">
        <v>356</v>
      </c>
      <c r="M87" s="12">
        <v>391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318</v>
      </c>
      <c r="K88" s="11">
        <v>680</v>
      </c>
      <c r="L88" s="11">
        <v>314</v>
      </c>
      <c r="M88" s="12">
        <v>366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357</v>
      </c>
      <c r="K89" s="11">
        <v>755</v>
      </c>
      <c r="L89" s="11">
        <v>355</v>
      </c>
      <c r="M89" s="12">
        <v>400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239</v>
      </c>
      <c r="K90" s="11">
        <v>587</v>
      </c>
      <c r="L90" s="11">
        <v>291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297</v>
      </c>
      <c r="K91" s="11">
        <v>689</v>
      </c>
      <c r="L91" s="11">
        <v>348</v>
      </c>
      <c r="M91" s="12">
        <v>341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77</v>
      </c>
      <c r="K92" s="11">
        <v>186</v>
      </c>
      <c r="L92" s="11">
        <v>89</v>
      </c>
      <c r="M92" s="12">
        <v>97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0" t="s">
        <v>226</v>
      </c>
      <c r="B98" s="41"/>
      <c r="C98" s="19">
        <f>SUM(C52:C97)</f>
        <v>13937</v>
      </c>
      <c r="D98" s="19">
        <f>SUM(D52:D97)</f>
        <v>29952</v>
      </c>
      <c r="E98" s="19">
        <f>SUM(E52:E97)</f>
        <v>15623</v>
      </c>
      <c r="F98" s="20">
        <f>SUM(F52:F97)</f>
        <v>14329</v>
      </c>
      <c r="H98" s="40" t="s">
        <v>227</v>
      </c>
      <c r="I98" s="41"/>
      <c r="J98" s="19">
        <f>SUM(J52:J97)</f>
        <v>24566</v>
      </c>
      <c r="K98" s="19">
        <f>SUM(K52:K97)</f>
        <v>52761</v>
      </c>
      <c r="L98" s="19">
        <f>SUM(L52:L97)</f>
        <v>27086</v>
      </c>
      <c r="M98" s="20">
        <f>SUM(M52:M97)</f>
        <v>25675</v>
      </c>
      <c r="O98" s="40" t="s">
        <v>228</v>
      </c>
      <c r="P98" s="41"/>
      <c r="Q98" s="19">
        <f>SUM(Q52:Q97)</f>
        <v>6153</v>
      </c>
      <c r="R98" s="19">
        <f>SUM(R52:R97)</f>
        <v>14952</v>
      </c>
      <c r="S98" s="19">
        <f>SUM(S52:S97)</f>
        <v>7509</v>
      </c>
      <c r="T98" s="20">
        <f>SUM(T52:T97)</f>
        <v>7443</v>
      </c>
    </row>
    <row r="99" spans="1:20" ht="14.25" x14ac:dyDescent="0.15">
      <c r="A99" s="39">
        <f>A50</f>
        <v>42217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67</v>
      </c>
      <c r="D101" s="11">
        <v>166</v>
      </c>
      <c r="E101" s="11">
        <v>77</v>
      </c>
      <c r="F101" s="12">
        <v>89</v>
      </c>
      <c r="H101" s="9">
        <v>4001</v>
      </c>
      <c r="I101" s="10" t="s">
        <v>231</v>
      </c>
      <c r="J101" s="11">
        <v>407</v>
      </c>
      <c r="K101" s="11">
        <v>1149</v>
      </c>
      <c r="L101" s="11">
        <v>577</v>
      </c>
      <c r="M101" s="12">
        <v>572</v>
      </c>
      <c r="O101" s="9">
        <v>13400</v>
      </c>
      <c r="P101" s="10" t="s">
        <v>232</v>
      </c>
      <c r="Q101" s="11">
        <v>20</v>
      </c>
      <c r="R101" s="11">
        <v>41</v>
      </c>
      <c r="S101" s="11">
        <v>23</v>
      </c>
      <c r="T101" s="12">
        <v>18</v>
      </c>
    </row>
    <row r="102" spans="1:20" x14ac:dyDescent="0.15">
      <c r="A102" s="9">
        <v>11000</v>
      </c>
      <c r="B102" s="10" t="s">
        <v>233</v>
      </c>
      <c r="C102" s="11">
        <v>984</v>
      </c>
      <c r="D102" s="11">
        <v>2196</v>
      </c>
      <c r="E102" s="11">
        <v>1131</v>
      </c>
      <c r="F102" s="12">
        <v>1065</v>
      </c>
      <c r="H102" s="9">
        <v>4002</v>
      </c>
      <c r="I102" s="10" t="s">
        <v>234</v>
      </c>
      <c r="J102" s="11">
        <v>628</v>
      </c>
      <c r="K102" s="11">
        <v>1192</v>
      </c>
      <c r="L102" s="11">
        <v>586</v>
      </c>
      <c r="M102" s="12">
        <v>606</v>
      </c>
      <c r="O102" s="9">
        <v>13500</v>
      </c>
      <c r="P102" s="10" t="s">
        <v>235</v>
      </c>
      <c r="Q102" s="11">
        <v>1174</v>
      </c>
      <c r="R102" s="11">
        <v>2747</v>
      </c>
      <c r="S102" s="11">
        <v>1433</v>
      </c>
      <c r="T102" s="12">
        <v>1314</v>
      </c>
    </row>
    <row r="103" spans="1:20" x14ac:dyDescent="0.15">
      <c r="A103" s="9">
        <v>11051</v>
      </c>
      <c r="B103" s="10" t="s">
        <v>236</v>
      </c>
      <c r="C103" s="11">
        <v>202</v>
      </c>
      <c r="D103" s="11">
        <v>532</v>
      </c>
      <c r="E103" s="11">
        <v>263</v>
      </c>
      <c r="F103" s="12">
        <v>269</v>
      </c>
      <c r="H103" s="9">
        <v>4003</v>
      </c>
      <c r="I103" s="10" t="s">
        <v>237</v>
      </c>
      <c r="J103" s="11">
        <v>1023</v>
      </c>
      <c r="K103" s="11">
        <v>2528</v>
      </c>
      <c r="L103" s="11">
        <v>1349</v>
      </c>
      <c r="M103" s="12">
        <v>1179</v>
      </c>
      <c r="O103" s="9">
        <v>13600</v>
      </c>
      <c r="P103" s="10" t="s">
        <v>238</v>
      </c>
      <c r="Q103" s="11">
        <v>785</v>
      </c>
      <c r="R103" s="11">
        <v>1872</v>
      </c>
      <c r="S103" s="11">
        <v>941</v>
      </c>
      <c r="T103" s="12">
        <v>931</v>
      </c>
    </row>
    <row r="104" spans="1:20" x14ac:dyDescent="0.15">
      <c r="A104" s="9">
        <v>11052</v>
      </c>
      <c r="B104" s="10" t="s">
        <v>239</v>
      </c>
      <c r="C104" s="11">
        <v>117</v>
      </c>
      <c r="D104" s="11">
        <v>291</v>
      </c>
      <c r="E104" s="11">
        <v>152</v>
      </c>
      <c r="F104" s="12">
        <v>139</v>
      </c>
      <c r="H104" s="9">
        <v>4004</v>
      </c>
      <c r="I104" s="10" t="s">
        <v>240</v>
      </c>
      <c r="J104" s="11">
        <v>891</v>
      </c>
      <c r="K104" s="11">
        <v>2181</v>
      </c>
      <c r="L104" s="11">
        <v>1184</v>
      </c>
      <c r="M104" s="12">
        <v>997</v>
      </c>
      <c r="O104" s="9">
        <v>13700</v>
      </c>
      <c r="P104" s="10" t="s">
        <v>241</v>
      </c>
      <c r="Q104" s="11">
        <v>1346</v>
      </c>
      <c r="R104" s="11">
        <v>3082</v>
      </c>
      <c r="S104" s="11">
        <v>1540</v>
      </c>
      <c r="T104" s="12">
        <v>1542</v>
      </c>
    </row>
    <row r="105" spans="1:20" x14ac:dyDescent="0.15">
      <c r="A105" s="9">
        <v>11053</v>
      </c>
      <c r="B105" s="10" t="s">
        <v>242</v>
      </c>
      <c r="C105" s="11">
        <v>249</v>
      </c>
      <c r="D105" s="11">
        <v>703</v>
      </c>
      <c r="E105" s="11">
        <v>363</v>
      </c>
      <c r="F105" s="12">
        <v>340</v>
      </c>
      <c r="H105" s="9">
        <v>4005</v>
      </c>
      <c r="I105" s="10" t="s">
        <v>243</v>
      </c>
      <c r="J105" s="11">
        <v>275</v>
      </c>
      <c r="K105" s="11">
        <v>562</v>
      </c>
      <c r="L105" s="11">
        <v>303</v>
      </c>
      <c r="M105" s="12">
        <v>259</v>
      </c>
      <c r="O105" s="9">
        <v>13800</v>
      </c>
      <c r="P105" s="10" t="s">
        <v>244</v>
      </c>
      <c r="Q105" s="11">
        <v>64</v>
      </c>
      <c r="R105" s="11">
        <v>146</v>
      </c>
      <c r="S105" s="11">
        <v>77</v>
      </c>
      <c r="T105" s="12">
        <v>69</v>
      </c>
    </row>
    <row r="106" spans="1:20" x14ac:dyDescent="0.15">
      <c r="A106" s="9">
        <v>11100</v>
      </c>
      <c r="B106" s="10" t="s">
        <v>245</v>
      </c>
      <c r="C106" s="11">
        <v>158</v>
      </c>
      <c r="D106" s="11">
        <v>402</v>
      </c>
      <c r="E106" s="11">
        <v>188</v>
      </c>
      <c r="F106" s="12">
        <v>214</v>
      </c>
      <c r="H106" s="9">
        <v>4101</v>
      </c>
      <c r="I106" s="10" t="s">
        <v>246</v>
      </c>
      <c r="J106" s="11">
        <v>365</v>
      </c>
      <c r="K106" s="11">
        <v>967</v>
      </c>
      <c r="L106" s="11">
        <v>475</v>
      </c>
      <c r="M106" s="12">
        <v>492</v>
      </c>
      <c r="O106" s="9">
        <v>13900</v>
      </c>
      <c r="P106" s="10" t="s">
        <v>247</v>
      </c>
      <c r="Q106" s="11">
        <v>429</v>
      </c>
      <c r="R106" s="11">
        <v>1009</v>
      </c>
      <c r="S106" s="11">
        <v>501</v>
      </c>
      <c r="T106" s="12">
        <v>508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290</v>
      </c>
      <c r="E107" s="11">
        <v>148</v>
      </c>
      <c r="F107" s="12">
        <v>142</v>
      </c>
      <c r="H107" s="9">
        <v>4102</v>
      </c>
      <c r="I107" s="10" t="s">
        <v>249</v>
      </c>
      <c r="J107" s="11">
        <v>389</v>
      </c>
      <c r="K107" s="11">
        <v>1159</v>
      </c>
      <c r="L107" s="11">
        <v>574</v>
      </c>
      <c r="M107" s="12">
        <v>585</v>
      </c>
      <c r="O107" s="9">
        <v>14000</v>
      </c>
      <c r="P107" s="10" t="s">
        <v>250</v>
      </c>
      <c r="Q107" s="11">
        <v>102</v>
      </c>
      <c r="R107" s="11">
        <v>249</v>
      </c>
      <c r="S107" s="11">
        <v>125</v>
      </c>
      <c r="T107" s="12">
        <v>124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215</v>
      </c>
      <c r="E108" s="11">
        <v>111</v>
      </c>
      <c r="F108" s="12">
        <v>104</v>
      </c>
      <c r="H108" s="9">
        <v>4103</v>
      </c>
      <c r="I108" s="10" t="s">
        <v>252</v>
      </c>
      <c r="J108" s="11">
        <v>655</v>
      </c>
      <c r="K108" s="11">
        <v>1202</v>
      </c>
      <c r="L108" s="11">
        <v>747</v>
      </c>
      <c r="M108" s="12">
        <v>455</v>
      </c>
      <c r="O108" s="9">
        <v>14100</v>
      </c>
      <c r="P108" s="10" t="s">
        <v>253</v>
      </c>
      <c r="Q108" s="11">
        <v>228</v>
      </c>
      <c r="R108" s="11">
        <v>561</v>
      </c>
      <c r="S108" s="11">
        <v>292</v>
      </c>
      <c r="T108" s="12">
        <v>269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147</v>
      </c>
      <c r="E109" s="11">
        <v>78</v>
      </c>
      <c r="F109" s="12">
        <v>69</v>
      </c>
      <c r="H109" s="9">
        <v>4104</v>
      </c>
      <c r="I109" s="10" t="s">
        <v>255</v>
      </c>
      <c r="J109" s="11">
        <v>335</v>
      </c>
      <c r="K109" s="11">
        <v>804</v>
      </c>
      <c r="L109" s="11">
        <v>383</v>
      </c>
      <c r="M109" s="12">
        <v>421</v>
      </c>
      <c r="O109" s="9">
        <v>14200</v>
      </c>
      <c r="P109" s="10" t="s">
        <v>256</v>
      </c>
      <c r="Q109" s="11">
        <v>792</v>
      </c>
      <c r="R109" s="11">
        <v>1849</v>
      </c>
      <c r="S109" s="11">
        <v>952</v>
      </c>
      <c r="T109" s="12">
        <v>897</v>
      </c>
    </row>
    <row r="110" spans="1:20" x14ac:dyDescent="0.15">
      <c r="A110" s="9">
        <v>11500</v>
      </c>
      <c r="B110" s="10" t="s">
        <v>257</v>
      </c>
      <c r="C110" s="11">
        <v>1604</v>
      </c>
      <c r="D110" s="11">
        <v>3560</v>
      </c>
      <c r="E110" s="11">
        <v>1736</v>
      </c>
      <c r="F110" s="12">
        <v>1824</v>
      </c>
      <c r="H110" s="9">
        <v>4105</v>
      </c>
      <c r="I110" s="10" t="s">
        <v>258</v>
      </c>
      <c r="J110" s="11">
        <v>149</v>
      </c>
      <c r="K110" s="11">
        <v>330</v>
      </c>
      <c r="L110" s="11">
        <v>160</v>
      </c>
      <c r="M110" s="12">
        <v>170</v>
      </c>
      <c r="O110" s="9">
        <v>14300</v>
      </c>
      <c r="P110" s="10" t="s">
        <v>259</v>
      </c>
      <c r="Q110" s="11">
        <v>337</v>
      </c>
      <c r="R110" s="11">
        <v>847</v>
      </c>
      <c r="S110" s="11">
        <v>438</v>
      </c>
      <c r="T110" s="12">
        <v>409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82</v>
      </c>
      <c r="R111" s="11">
        <v>193</v>
      </c>
      <c r="S111" s="11">
        <v>102</v>
      </c>
      <c r="T111" s="12">
        <v>91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194</v>
      </c>
      <c r="R112" s="11">
        <v>476</v>
      </c>
      <c r="S112" s="11">
        <v>225</v>
      </c>
      <c r="T112" s="12">
        <v>251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119</v>
      </c>
      <c r="E113" s="11">
        <v>56</v>
      </c>
      <c r="F113" s="12">
        <v>63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920</v>
      </c>
      <c r="R113" s="11">
        <v>1986</v>
      </c>
      <c r="S113" s="11">
        <v>1004</v>
      </c>
      <c r="T113" s="12">
        <v>982</v>
      </c>
    </row>
    <row r="114" spans="1:20" x14ac:dyDescent="0.15">
      <c r="A114" s="9">
        <v>11900</v>
      </c>
      <c r="B114" s="10" t="s">
        <v>266</v>
      </c>
      <c r="C114" s="11">
        <v>120</v>
      </c>
      <c r="D114" s="11">
        <v>304</v>
      </c>
      <c r="E114" s="11">
        <v>144</v>
      </c>
      <c r="F114" s="12">
        <v>160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745</v>
      </c>
      <c r="R114" s="11">
        <v>1692</v>
      </c>
      <c r="S114" s="11">
        <v>847</v>
      </c>
      <c r="T114" s="12">
        <v>845</v>
      </c>
    </row>
    <row r="115" spans="1:20" x14ac:dyDescent="0.15">
      <c r="A115" s="9">
        <v>12000</v>
      </c>
      <c r="B115" s="10" t="s">
        <v>268</v>
      </c>
      <c r="C115" s="11">
        <v>169</v>
      </c>
      <c r="D115" s="11">
        <v>430</v>
      </c>
      <c r="E115" s="11">
        <v>219</v>
      </c>
      <c r="F115" s="12">
        <v>211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37</v>
      </c>
      <c r="R115" s="11">
        <v>89</v>
      </c>
      <c r="S115" s="11">
        <v>46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67</v>
      </c>
      <c r="D116" s="11">
        <v>186</v>
      </c>
      <c r="E116" s="11">
        <v>94</v>
      </c>
      <c r="F116" s="12">
        <v>92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30</v>
      </c>
      <c r="D117" s="11">
        <v>76</v>
      </c>
      <c r="E117" s="11">
        <v>37</v>
      </c>
      <c r="F117" s="12">
        <v>39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51</v>
      </c>
      <c r="R117" s="11">
        <v>95</v>
      </c>
      <c r="S117" s="11">
        <v>55</v>
      </c>
      <c r="T117" s="12">
        <v>40</v>
      </c>
    </row>
    <row r="118" spans="1:20" x14ac:dyDescent="0.15">
      <c r="A118" s="9">
        <v>12300</v>
      </c>
      <c r="B118" s="10" t="s">
        <v>274</v>
      </c>
      <c r="C118" s="11">
        <v>688</v>
      </c>
      <c r="D118" s="11">
        <v>1622</v>
      </c>
      <c r="E118" s="11">
        <v>832</v>
      </c>
      <c r="F118" s="12">
        <v>790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65</v>
      </c>
      <c r="R118" s="11">
        <v>184</v>
      </c>
      <c r="S118" s="11">
        <v>94</v>
      </c>
      <c r="T118" s="12">
        <v>90</v>
      </c>
    </row>
    <row r="119" spans="1:20" x14ac:dyDescent="0.15">
      <c r="A119" s="9">
        <v>12400</v>
      </c>
      <c r="B119" s="10" t="s">
        <v>276</v>
      </c>
      <c r="C119" s="11">
        <v>238</v>
      </c>
      <c r="D119" s="11">
        <v>476</v>
      </c>
      <c r="E119" s="11">
        <v>270</v>
      </c>
      <c r="F119" s="12">
        <v>206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355</v>
      </c>
      <c r="R119" s="11">
        <v>832</v>
      </c>
      <c r="S119" s="11">
        <v>426</v>
      </c>
      <c r="T119" s="12">
        <v>406</v>
      </c>
    </row>
    <row r="120" spans="1:20" x14ac:dyDescent="0.15">
      <c r="A120" s="9">
        <v>12500</v>
      </c>
      <c r="B120" s="10" t="s">
        <v>278</v>
      </c>
      <c r="C120" s="11">
        <v>43</v>
      </c>
      <c r="D120" s="11">
        <v>93</v>
      </c>
      <c r="E120" s="11">
        <v>44</v>
      </c>
      <c r="F120" s="12">
        <v>49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99</v>
      </c>
      <c r="R120" s="11">
        <v>238</v>
      </c>
      <c r="S120" s="11">
        <v>117</v>
      </c>
      <c r="T120" s="12">
        <v>121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96</v>
      </c>
      <c r="E121" s="11">
        <v>50</v>
      </c>
      <c r="F121" s="12">
        <v>46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143</v>
      </c>
      <c r="R121" s="11">
        <v>344</v>
      </c>
      <c r="S121" s="11">
        <v>164</v>
      </c>
      <c r="T121" s="12">
        <v>180</v>
      </c>
    </row>
    <row r="122" spans="1:20" x14ac:dyDescent="0.15">
      <c r="A122" s="9">
        <v>12700</v>
      </c>
      <c r="B122" s="10" t="s">
        <v>282</v>
      </c>
      <c r="C122" s="11">
        <v>204</v>
      </c>
      <c r="D122" s="11">
        <v>362</v>
      </c>
      <c r="E122" s="11">
        <v>153</v>
      </c>
      <c r="F122" s="12">
        <v>209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132</v>
      </c>
      <c r="E123" s="11">
        <v>62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78</v>
      </c>
      <c r="R123" s="11">
        <v>216</v>
      </c>
      <c r="S123" s="11">
        <v>99</v>
      </c>
      <c r="T123" s="12">
        <v>117</v>
      </c>
    </row>
    <row r="124" spans="1:20" x14ac:dyDescent="0.15">
      <c r="A124" s="9">
        <v>12900</v>
      </c>
      <c r="B124" s="10" t="s">
        <v>286</v>
      </c>
      <c r="C124" s="11">
        <v>91</v>
      </c>
      <c r="D124" s="11">
        <v>208</v>
      </c>
      <c r="E124" s="11">
        <v>115</v>
      </c>
      <c r="F124" s="12">
        <v>93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19</v>
      </c>
      <c r="R124" s="11">
        <v>47</v>
      </c>
      <c r="S124" s="11">
        <v>24</v>
      </c>
      <c r="T124" s="12">
        <v>23</v>
      </c>
    </row>
    <row r="125" spans="1:20" x14ac:dyDescent="0.15">
      <c r="A125" s="9">
        <v>13000</v>
      </c>
      <c r="B125" s="10" t="s">
        <v>288</v>
      </c>
      <c r="C125" s="11">
        <v>292</v>
      </c>
      <c r="D125" s="11">
        <v>668</v>
      </c>
      <c r="E125" s="11">
        <v>337</v>
      </c>
      <c r="F125" s="12">
        <v>331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36</v>
      </c>
      <c r="R125" s="11">
        <v>104</v>
      </c>
      <c r="S125" s="11">
        <v>51</v>
      </c>
      <c r="T125" s="12">
        <v>53</v>
      </c>
    </row>
    <row r="126" spans="1:20" x14ac:dyDescent="0.15">
      <c r="A126" s="9">
        <v>13100</v>
      </c>
      <c r="B126" s="10" t="s">
        <v>290</v>
      </c>
      <c r="C126" s="11">
        <v>177</v>
      </c>
      <c r="D126" s="11">
        <v>321</v>
      </c>
      <c r="E126" s="11">
        <v>149</v>
      </c>
      <c r="F126" s="12">
        <v>172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24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55</v>
      </c>
      <c r="R127" s="11">
        <v>152</v>
      </c>
      <c r="S127" s="11">
        <v>70</v>
      </c>
      <c r="T127" s="12">
        <v>82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24</v>
      </c>
      <c r="R128" s="11">
        <v>69</v>
      </c>
      <c r="S128" s="11">
        <v>32</v>
      </c>
      <c r="T128" s="12">
        <v>37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449</v>
      </c>
      <c r="R130" s="11">
        <v>1094</v>
      </c>
      <c r="S130" s="11">
        <v>553</v>
      </c>
      <c r="T130" s="12">
        <v>541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129</v>
      </c>
      <c r="R131" s="11">
        <v>297</v>
      </c>
      <c r="S131" s="11">
        <v>153</v>
      </c>
      <c r="T131" s="12">
        <v>144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186</v>
      </c>
      <c r="R132" s="11">
        <v>446</v>
      </c>
      <c r="S132" s="11">
        <v>210</v>
      </c>
      <c r="T132" s="12">
        <v>236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69</v>
      </c>
      <c r="S133" s="11">
        <v>31</v>
      </c>
      <c r="T133" s="12">
        <v>38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127</v>
      </c>
      <c r="R134" s="11">
        <v>306</v>
      </c>
      <c r="S134" s="11">
        <v>147</v>
      </c>
      <c r="T134" s="12">
        <v>159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550</v>
      </c>
      <c r="R135" s="11">
        <v>1199</v>
      </c>
      <c r="S135" s="11">
        <v>563</v>
      </c>
      <c r="T135" s="12">
        <v>636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187</v>
      </c>
      <c r="R136" s="11">
        <v>463</v>
      </c>
      <c r="S136" s="11">
        <v>232</v>
      </c>
      <c r="T136" s="12">
        <v>231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93</v>
      </c>
      <c r="R137" s="11">
        <v>212</v>
      </c>
      <c r="S137" s="11">
        <v>115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197</v>
      </c>
      <c r="R138" s="11">
        <v>471</v>
      </c>
      <c r="S138" s="11">
        <v>241</v>
      </c>
      <c r="T138" s="12">
        <v>230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145</v>
      </c>
      <c r="R139" s="11">
        <v>299</v>
      </c>
      <c r="S139" s="11">
        <v>162</v>
      </c>
      <c r="T139" s="12">
        <v>137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36</v>
      </c>
      <c r="R140" s="11">
        <v>85</v>
      </c>
      <c r="S140" s="11">
        <v>39</v>
      </c>
      <c r="T140" s="12">
        <v>46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0" t="s">
        <v>307</v>
      </c>
      <c r="B147" s="41"/>
      <c r="C147" s="19">
        <f>SUM(C101:C146)</f>
        <v>5991</v>
      </c>
      <c r="D147" s="19">
        <f>SUM(D101:D146)</f>
        <v>13824</v>
      </c>
      <c r="E147" s="19">
        <f>SUM(E101:E146)</f>
        <v>6929</v>
      </c>
      <c r="F147" s="20">
        <f>SUM(F101:F146)</f>
        <v>6895</v>
      </c>
      <c r="H147" s="40" t="s">
        <v>308</v>
      </c>
      <c r="I147" s="41"/>
      <c r="J147" s="19">
        <f>SUM(J101:J146)</f>
        <v>5117</v>
      </c>
      <c r="K147" s="19">
        <f>SUM(K101:K146)</f>
        <v>12074</v>
      </c>
      <c r="L147" s="19">
        <f>SUM(L101:L146)</f>
        <v>6338</v>
      </c>
      <c r="M147" s="20">
        <f>SUM(M101:M146)</f>
        <v>5736</v>
      </c>
      <c r="O147" s="40" t="s">
        <v>309</v>
      </c>
      <c r="P147" s="41"/>
      <c r="Q147" s="19">
        <f>SUM(Q101:Q146)</f>
        <v>10423</v>
      </c>
      <c r="R147" s="19">
        <f>SUM(R101:R146)</f>
        <v>24375</v>
      </c>
      <c r="S147" s="19">
        <f>SUM(S101:S146)</f>
        <v>12280</v>
      </c>
      <c r="T147" s="20">
        <f>SUM(T101:T146)</f>
        <v>12095</v>
      </c>
    </row>
    <row r="148" spans="1:20" ht="14.25" x14ac:dyDescent="0.15">
      <c r="A148" s="39">
        <f>A99</f>
        <v>42217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45</v>
      </c>
      <c r="D150" s="11">
        <v>108</v>
      </c>
      <c r="E150" s="11">
        <v>57</v>
      </c>
      <c r="F150" s="12">
        <v>51</v>
      </c>
      <c r="H150" s="9">
        <v>200</v>
      </c>
      <c r="I150" s="10" t="s">
        <v>138</v>
      </c>
      <c r="J150" s="11">
        <v>159</v>
      </c>
      <c r="K150" s="11">
        <v>320</v>
      </c>
      <c r="L150" s="11">
        <v>163</v>
      </c>
      <c r="M150" s="12">
        <v>157</v>
      </c>
      <c r="O150" s="9">
        <v>40101</v>
      </c>
      <c r="P150" s="10" t="s">
        <v>311</v>
      </c>
      <c r="Q150" s="11">
        <v>335</v>
      </c>
      <c r="R150" s="11">
        <v>1080</v>
      </c>
      <c r="S150" s="11">
        <v>538</v>
      </c>
      <c r="T150" s="12">
        <v>542</v>
      </c>
    </row>
    <row r="151" spans="1:20" x14ac:dyDescent="0.15">
      <c r="A151" s="9">
        <v>17500</v>
      </c>
      <c r="B151" s="10" t="s">
        <v>312</v>
      </c>
      <c r="C151" s="11">
        <v>163</v>
      </c>
      <c r="D151" s="11">
        <v>411</v>
      </c>
      <c r="E151" s="11">
        <v>203</v>
      </c>
      <c r="F151" s="12">
        <v>208</v>
      </c>
      <c r="H151" s="9">
        <v>251</v>
      </c>
      <c r="I151" s="10" t="s">
        <v>313</v>
      </c>
      <c r="J151" s="11">
        <v>337</v>
      </c>
      <c r="K151" s="11">
        <v>772</v>
      </c>
      <c r="L151" s="11">
        <v>394</v>
      </c>
      <c r="M151" s="12">
        <v>378</v>
      </c>
      <c r="O151" s="9">
        <v>40102</v>
      </c>
      <c r="P151" s="10" t="s">
        <v>314</v>
      </c>
      <c r="Q151" s="11">
        <v>845</v>
      </c>
      <c r="R151" s="11">
        <v>2196</v>
      </c>
      <c r="S151" s="11">
        <v>1059</v>
      </c>
      <c r="T151" s="12">
        <v>1137</v>
      </c>
    </row>
    <row r="152" spans="1:20" x14ac:dyDescent="0.15">
      <c r="A152" s="9">
        <v>17600</v>
      </c>
      <c r="B152" s="10" t="s">
        <v>315</v>
      </c>
      <c r="C152" s="11">
        <v>73</v>
      </c>
      <c r="D152" s="11">
        <v>128</v>
      </c>
      <c r="E152" s="11">
        <v>51</v>
      </c>
      <c r="F152" s="12">
        <v>77</v>
      </c>
      <c r="H152" s="9">
        <v>252</v>
      </c>
      <c r="I152" s="10" t="s">
        <v>316</v>
      </c>
      <c r="J152" s="11">
        <v>302</v>
      </c>
      <c r="K152" s="11">
        <v>687</v>
      </c>
      <c r="L152" s="11">
        <v>336</v>
      </c>
      <c r="M152" s="12">
        <v>351</v>
      </c>
      <c r="O152" s="9">
        <v>40103</v>
      </c>
      <c r="P152" s="10" t="s">
        <v>317</v>
      </c>
      <c r="Q152" s="11">
        <v>108</v>
      </c>
      <c r="R152" s="11">
        <v>368</v>
      </c>
      <c r="S152" s="11">
        <v>189</v>
      </c>
      <c r="T152" s="12">
        <v>179</v>
      </c>
    </row>
    <row r="153" spans="1:20" x14ac:dyDescent="0.15">
      <c r="A153" s="9">
        <v>17700</v>
      </c>
      <c r="B153" s="10" t="s">
        <v>318</v>
      </c>
      <c r="C153" s="11">
        <v>65</v>
      </c>
      <c r="D153" s="11">
        <v>166</v>
      </c>
      <c r="E153" s="11">
        <v>82</v>
      </c>
      <c r="F153" s="12">
        <v>84</v>
      </c>
      <c r="H153" s="9">
        <v>400</v>
      </c>
      <c r="I153" s="10" t="s">
        <v>319</v>
      </c>
      <c r="J153" s="11">
        <v>49</v>
      </c>
      <c r="K153" s="11">
        <v>135</v>
      </c>
      <c r="L153" s="11">
        <v>68</v>
      </c>
      <c r="M153" s="12">
        <v>67</v>
      </c>
      <c r="O153" s="9">
        <v>40104</v>
      </c>
      <c r="P153" s="10" t="s">
        <v>320</v>
      </c>
      <c r="Q153" s="11">
        <v>413</v>
      </c>
      <c r="R153" s="11">
        <v>1270</v>
      </c>
      <c r="S153" s="11">
        <v>623</v>
      </c>
      <c r="T153" s="12">
        <v>647</v>
      </c>
    </row>
    <row r="154" spans="1:20" x14ac:dyDescent="0.15">
      <c r="A154" s="9">
        <v>17800</v>
      </c>
      <c r="B154" s="10" t="s">
        <v>321</v>
      </c>
      <c r="C154" s="11">
        <v>142</v>
      </c>
      <c r="D154" s="11">
        <v>291</v>
      </c>
      <c r="E154" s="11">
        <v>136</v>
      </c>
      <c r="F154" s="12">
        <v>155</v>
      </c>
      <c r="H154" s="9">
        <v>500</v>
      </c>
      <c r="I154" s="10" t="s">
        <v>322</v>
      </c>
      <c r="J154" s="11">
        <v>157</v>
      </c>
      <c r="K154" s="11">
        <v>334</v>
      </c>
      <c r="L154" s="11">
        <v>172</v>
      </c>
      <c r="M154" s="12">
        <v>162</v>
      </c>
      <c r="O154" s="9">
        <v>40105</v>
      </c>
      <c r="P154" s="10" t="s">
        <v>323</v>
      </c>
      <c r="Q154" s="11">
        <v>230</v>
      </c>
      <c r="R154" s="11">
        <v>562</v>
      </c>
      <c r="S154" s="11">
        <v>277</v>
      </c>
      <c r="T154" s="12">
        <v>285</v>
      </c>
    </row>
    <row r="155" spans="1:20" x14ac:dyDescent="0.15">
      <c r="A155" s="9">
        <v>17900</v>
      </c>
      <c r="B155" s="10" t="s">
        <v>324</v>
      </c>
      <c r="C155" s="11">
        <v>112</v>
      </c>
      <c r="D155" s="11">
        <v>279</v>
      </c>
      <c r="E155" s="11">
        <v>150</v>
      </c>
      <c r="F155" s="12">
        <v>129</v>
      </c>
      <c r="H155" s="9">
        <v>600</v>
      </c>
      <c r="I155" s="10" t="s">
        <v>325</v>
      </c>
      <c r="J155" s="11">
        <v>340</v>
      </c>
      <c r="K155" s="11">
        <v>679</v>
      </c>
      <c r="L155" s="11">
        <v>389</v>
      </c>
      <c r="M155" s="12">
        <v>290</v>
      </c>
      <c r="O155" s="9">
        <v>40106</v>
      </c>
      <c r="P155" s="10" t="s">
        <v>326</v>
      </c>
      <c r="Q155" s="11">
        <v>383</v>
      </c>
      <c r="R155" s="11">
        <v>1319</v>
      </c>
      <c r="S155" s="11">
        <v>686</v>
      </c>
      <c r="T155" s="12">
        <v>633</v>
      </c>
    </row>
    <row r="156" spans="1:20" x14ac:dyDescent="0.15">
      <c r="A156" s="9">
        <v>18000</v>
      </c>
      <c r="B156" s="10" t="s">
        <v>327</v>
      </c>
      <c r="C156" s="11">
        <v>119</v>
      </c>
      <c r="D156" s="11">
        <v>301</v>
      </c>
      <c r="E156" s="11">
        <v>142</v>
      </c>
      <c r="F156" s="12">
        <v>159</v>
      </c>
      <c r="H156" s="9">
        <v>701</v>
      </c>
      <c r="I156" s="10" t="s">
        <v>328</v>
      </c>
      <c r="J156" s="11">
        <v>337</v>
      </c>
      <c r="K156" s="11">
        <v>545</v>
      </c>
      <c r="L156" s="11">
        <v>398</v>
      </c>
      <c r="M156" s="12">
        <v>147</v>
      </c>
      <c r="O156" s="9">
        <v>40107</v>
      </c>
      <c r="P156" s="10" t="s">
        <v>329</v>
      </c>
      <c r="Q156" s="11">
        <v>283</v>
      </c>
      <c r="R156" s="11">
        <v>967</v>
      </c>
      <c r="S156" s="11">
        <v>485</v>
      </c>
      <c r="T156" s="12">
        <v>482</v>
      </c>
    </row>
    <row r="157" spans="1:20" x14ac:dyDescent="0.15">
      <c r="A157" s="9">
        <v>18100</v>
      </c>
      <c r="B157" s="10" t="s">
        <v>330</v>
      </c>
      <c r="C157" s="11">
        <v>49</v>
      </c>
      <c r="D157" s="11">
        <v>126</v>
      </c>
      <c r="E157" s="11">
        <v>64</v>
      </c>
      <c r="F157" s="12">
        <v>62</v>
      </c>
      <c r="H157" s="9">
        <v>702</v>
      </c>
      <c r="I157" s="10" t="s">
        <v>331</v>
      </c>
      <c r="J157" s="11">
        <v>235</v>
      </c>
      <c r="K157" s="11">
        <v>553</v>
      </c>
      <c r="L157" s="11">
        <v>298</v>
      </c>
      <c r="M157" s="12">
        <v>255</v>
      </c>
      <c r="O157" s="9">
        <v>40108</v>
      </c>
      <c r="P157" s="10" t="s">
        <v>332</v>
      </c>
      <c r="Q157" s="11">
        <v>341</v>
      </c>
      <c r="R157" s="11">
        <v>1129</v>
      </c>
      <c r="S157" s="11">
        <v>579</v>
      </c>
      <c r="T157" s="12">
        <v>550</v>
      </c>
    </row>
    <row r="158" spans="1:20" x14ac:dyDescent="0.15">
      <c r="A158" s="9">
        <v>18200</v>
      </c>
      <c r="B158" s="10" t="s">
        <v>333</v>
      </c>
      <c r="C158" s="11">
        <v>58</v>
      </c>
      <c r="D158" s="11">
        <v>151</v>
      </c>
      <c r="E158" s="11">
        <v>70</v>
      </c>
      <c r="F158" s="12">
        <v>81</v>
      </c>
      <c r="H158" s="9">
        <v>703</v>
      </c>
      <c r="I158" s="10" t="s">
        <v>334</v>
      </c>
      <c r="J158" s="11">
        <v>330</v>
      </c>
      <c r="K158" s="11">
        <v>1024</v>
      </c>
      <c r="L158" s="11">
        <v>517</v>
      </c>
      <c r="M158" s="12">
        <v>507</v>
      </c>
      <c r="O158" s="9">
        <v>40109</v>
      </c>
      <c r="P158" s="10" t="s">
        <v>335</v>
      </c>
      <c r="Q158" s="11">
        <v>310</v>
      </c>
      <c r="R158" s="11">
        <v>931</v>
      </c>
      <c r="S158" s="11">
        <v>468</v>
      </c>
      <c r="T158" s="12">
        <v>463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337</v>
      </c>
      <c r="J159" s="11">
        <v>462</v>
      </c>
      <c r="K159" s="11">
        <v>990</v>
      </c>
      <c r="L159" s="11">
        <v>588</v>
      </c>
      <c r="M159" s="12">
        <v>402</v>
      </c>
      <c r="O159" s="9">
        <v>40201</v>
      </c>
      <c r="P159" s="10" t="s">
        <v>338</v>
      </c>
      <c r="Q159" s="11">
        <v>571</v>
      </c>
      <c r="R159" s="11">
        <v>1489</v>
      </c>
      <c r="S159" s="11">
        <v>716</v>
      </c>
      <c r="T159" s="12">
        <v>773</v>
      </c>
    </row>
    <row r="160" spans="1:20" x14ac:dyDescent="0.15">
      <c r="A160" s="9">
        <v>18400</v>
      </c>
      <c r="B160" s="10" t="s">
        <v>339</v>
      </c>
      <c r="C160" s="11">
        <v>120</v>
      </c>
      <c r="D160" s="11">
        <v>188</v>
      </c>
      <c r="E160" s="11">
        <v>112</v>
      </c>
      <c r="F160" s="12">
        <v>76</v>
      </c>
      <c r="H160" s="9">
        <v>802</v>
      </c>
      <c r="I160" s="10" t="s">
        <v>340</v>
      </c>
      <c r="J160" s="11">
        <v>264</v>
      </c>
      <c r="K160" s="11">
        <v>669</v>
      </c>
      <c r="L160" s="11">
        <v>352</v>
      </c>
      <c r="M160" s="12">
        <v>317</v>
      </c>
      <c r="O160" s="9">
        <v>40202</v>
      </c>
      <c r="P160" s="10" t="s">
        <v>341</v>
      </c>
      <c r="Q160" s="11">
        <v>139</v>
      </c>
      <c r="R160" s="11">
        <v>396</v>
      </c>
      <c r="S160" s="11">
        <v>197</v>
      </c>
      <c r="T160" s="12">
        <v>199</v>
      </c>
    </row>
    <row r="161" spans="1:20" x14ac:dyDescent="0.15">
      <c r="A161" s="9">
        <v>18500</v>
      </c>
      <c r="B161" s="10" t="s">
        <v>342</v>
      </c>
      <c r="C161" s="11">
        <v>177</v>
      </c>
      <c r="D161" s="11">
        <v>393</v>
      </c>
      <c r="E161" s="11">
        <v>198</v>
      </c>
      <c r="F161" s="12">
        <v>195</v>
      </c>
      <c r="H161" s="9">
        <v>900</v>
      </c>
      <c r="I161" s="10" t="s">
        <v>343</v>
      </c>
      <c r="J161" s="11">
        <v>208</v>
      </c>
      <c r="K161" s="11">
        <v>494</v>
      </c>
      <c r="L161" s="11">
        <v>238</v>
      </c>
      <c r="M161" s="12">
        <v>256</v>
      </c>
      <c r="O161" s="9">
        <v>40203</v>
      </c>
      <c r="P161" s="10" t="s">
        <v>344</v>
      </c>
      <c r="Q161" s="11">
        <v>115</v>
      </c>
      <c r="R161" s="11">
        <v>311</v>
      </c>
      <c r="S161" s="11">
        <v>155</v>
      </c>
      <c r="T161" s="12">
        <v>156</v>
      </c>
    </row>
    <row r="162" spans="1:20" x14ac:dyDescent="0.15">
      <c r="A162" s="9">
        <v>18600</v>
      </c>
      <c r="B162" s="10" t="s">
        <v>345</v>
      </c>
      <c r="C162" s="11">
        <v>66</v>
      </c>
      <c r="D162" s="11">
        <v>165</v>
      </c>
      <c r="E162" s="11">
        <v>84</v>
      </c>
      <c r="F162" s="12">
        <v>81</v>
      </c>
      <c r="H162" s="9">
        <v>1000</v>
      </c>
      <c r="I162" s="10" t="s">
        <v>346</v>
      </c>
      <c r="J162" s="11">
        <v>154</v>
      </c>
      <c r="K162" s="11">
        <v>340</v>
      </c>
      <c r="L162" s="11">
        <v>186</v>
      </c>
      <c r="M162" s="12">
        <v>154</v>
      </c>
      <c r="O162" s="9">
        <v>40204</v>
      </c>
      <c r="P162" s="10" t="s">
        <v>347</v>
      </c>
      <c r="Q162" s="11">
        <v>403</v>
      </c>
      <c r="R162" s="11">
        <v>1153</v>
      </c>
      <c r="S162" s="11">
        <v>538</v>
      </c>
      <c r="T162" s="12">
        <v>615</v>
      </c>
    </row>
    <row r="163" spans="1:20" x14ac:dyDescent="0.15">
      <c r="A163" s="9">
        <v>18700</v>
      </c>
      <c r="B163" s="10" t="s">
        <v>348</v>
      </c>
      <c r="C163" s="11">
        <v>50</v>
      </c>
      <c r="D163" s="11">
        <v>122</v>
      </c>
      <c r="E163" s="11">
        <v>63</v>
      </c>
      <c r="F163" s="12">
        <v>59</v>
      </c>
      <c r="H163" s="9">
        <v>1100</v>
      </c>
      <c r="I163" s="10" t="s">
        <v>349</v>
      </c>
      <c r="J163" s="11">
        <v>45</v>
      </c>
      <c r="K163" s="11">
        <v>140</v>
      </c>
      <c r="L163" s="11">
        <v>69</v>
      </c>
      <c r="M163" s="12">
        <v>71</v>
      </c>
      <c r="O163" s="9">
        <v>40205</v>
      </c>
      <c r="P163" s="10" t="s">
        <v>350</v>
      </c>
      <c r="Q163" s="11">
        <v>265</v>
      </c>
      <c r="R163" s="11">
        <v>721</v>
      </c>
      <c r="S163" s="11">
        <v>361</v>
      </c>
      <c r="T163" s="12">
        <v>360</v>
      </c>
    </row>
    <row r="164" spans="1:20" x14ac:dyDescent="0.15">
      <c r="A164" s="9">
        <v>18800</v>
      </c>
      <c r="B164" s="10" t="s">
        <v>351</v>
      </c>
      <c r="C164" s="11">
        <v>43</v>
      </c>
      <c r="D164" s="11">
        <v>89</v>
      </c>
      <c r="E164" s="11">
        <v>45</v>
      </c>
      <c r="F164" s="12">
        <v>44</v>
      </c>
      <c r="H164" s="9">
        <v>1200</v>
      </c>
      <c r="I164" s="10" t="s">
        <v>352</v>
      </c>
      <c r="J164" s="11">
        <v>122</v>
      </c>
      <c r="K164" s="11">
        <v>366</v>
      </c>
      <c r="L164" s="11">
        <v>188</v>
      </c>
      <c r="M164" s="12">
        <v>178</v>
      </c>
      <c r="O164" s="9">
        <v>40206</v>
      </c>
      <c r="P164" s="10" t="s">
        <v>353</v>
      </c>
      <c r="Q164" s="11">
        <v>706</v>
      </c>
      <c r="R164" s="11">
        <v>2413</v>
      </c>
      <c r="S164" s="11">
        <v>1196</v>
      </c>
      <c r="T164" s="12">
        <v>1217</v>
      </c>
    </row>
    <row r="165" spans="1:20" x14ac:dyDescent="0.15">
      <c r="A165" s="9">
        <v>18900</v>
      </c>
      <c r="B165" s="10" t="s">
        <v>354</v>
      </c>
      <c r="C165" s="11">
        <v>108</v>
      </c>
      <c r="D165" s="11">
        <v>244</v>
      </c>
      <c r="E165" s="11">
        <v>114</v>
      </c>
      <c r="F165" s="12">
        <v>130</v>
      </c>
      <c r="H165" s="9">
        <v>1801</v>
      </c>
      <c r="I165" s="10" t="s">
        <v>355</v>
      </c>
      <c r="J165" s="11">
        <v>233</v>
      </c>
      <c r="K165" s="11">
        <v>617</v>
      </c>
      <c r="L165" s="11">
        <v>298</v>
      </c>
      <c r="M165" s="12">
        <v>319</v>
      </c>
      <c r="O165" s="9">
        <v>40301</v>
      </c>
      <c r="P165" s="10" t="s">
        <v>356</v>
      </c>
      <c r="Q165" s="11">
        <v>263</v>
      </c>
      <c r="R165" s="11">
        <v>760</v>
      </c>
      <c r="S165" s="11">
        <v>392</v>
      </c>
      <c r="T165" s="12">
        <v>368</v>
      </c>
    </row>
    <row r="166" spans="1:20" x14ac:dyDescent="0.15">
      <c r="A166" s="9">
        <v>19000</v>
      </c>
      <c r="B166" s="10" t="s">
        <v>357</v>
      </c>
      <c r="C166" s="11">
        <v>173</v>
      </c>
      <c r="D166" s="11">
        <v>260</v>
      </c>
      <c r="E166" s="11">
        <v>106</v>
      </c>
      <c r="F166" s="12">
        <v>154</v>
      </c>
      <c r="H166" s="9">
        <v>1802</v>
      </c>
      <c r="I166" s="10" t="s">
        <v>358</v>
      </c>
      <c r="J166" s="11">
        <v>466</v>
      </c>
      <c r="K166" s="11">
        <v>1082</v>
      </c>
      <c r="L166" s="11">
        <v>539</v>
      </c>
      <c r="M166" s="12">
        <v>543</v>
      </c>
      <c r="O166" s="9">
        <v>40302</v>
      </c>
      <c r="P166" s="10" t="s">
        <v>359</v>
      </c>
      <c r="Q166" s="11">
        <v>367</v>
      </c>
      <c r="R166" s="11">
        <v>986</v>
      </c>
      <c r="S166" s="11">
        <v>488</v>
      </c>
      <c r="T166" s="12">
        <v>498</v>
      </c>
    </row>
    <row r="167" spans="1:20" x14ac:dyDescent="0.15">
      <c r="A167" s="9">
        <v>19100</v>
      </c>
      <c r="B167" s="10" t="s">
        <v>360</v>
      </c>
      <c r="C167" s="11">
        <v>35</v>
      </c>
      <c r="D167" s="11">
        <v>91</v>
      </c>
      <c r="E167" s="11">
        <v>41</v>
      </c>
      <c r="F167" s="12">
        <v>50</v>
      </c>
      <c r="H167" s="9">
        <v>1803</v>
      </c>
      <c r="I167" s="10" t="s">
        <v>361</v>
      </c>
      <c r="J167" s="11">
        <v>383</v>
      </c>
      <c r="K167" s="11">
        <v>859</v>
      </c>
      <c r="L167" s="11">
        <v>421</v>
      </c>
      <c r="M167" s="12">
        <v>438</v>
      </c>
      <c r="O167" s="9">
        <v>40303</v>
      </c>
      <c r="P167" s="10" t="s">
        <v>362</v>
      </c>
      <c r="Q167" s="11">
        <v>283</v>
      </c>
      <c r="R167" s="11">
        <v>795</v>
      </c>
      <c r="S167" s="11">
        <v>403</v>
      </c>
      <c r="T167" s="12">
        <v>392</v>
      </c>
    </row>
    <row r="168" spans="1:20" x14ac:dyDescent="0.15">
      <c r="A168" s="9">
        <v>19200</v>
      </c>
      <c r="B168" s="10" t="s">
        <v>363</v>
      </c>
      <c r="C168" s="11">
        <v>74</v>
      </c>
      <c r="D168" s="11">
        <v>177</v>
      </c>
      <c r="E168" s="11">
        <v>79</v>
      </c>
      <c r="F168" s="12">
        <v>98</v>
      </c>
      <c r="H168" s="9">
        <v>1804</v>
      </c>
      <c r="I168" s="10" t="s">
        <v>364</v>
      </c>
      <c r="J168" s="11">
        <v>284</v>
      </c>
      <c r="K168" s="11">
        <v>673</v>
      </c>
      <c r="L168" s="11">
        <v>344</v>
      </c>
      <c r="M168" s="12">
        <v>329</v>
      </c>
      <c r="O168" s="9">
        <v>40304</v>
      </c>
      <c r="P168" s="10" t="s">
        <v>365</v>
      </c>
      <c r="Q168" s="11">
        <v>262</v>
      </c>
      <c r="R168" s="11">
        <v>830</v>
      </c>
      <c r="S168" s="11">
        <v>421</v>
      </c>
      <c r="T168" s="12">
        <v>409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278</v>
      </c>
      <c r="E169" s="11">
        <v>143</v>
      </c>
      <c r="F169" s="12">
        <v>135</v>
      </c>
      <c r="H169" s="9">
        <v>1851</v>
      </c>
      <c r="I169" s="10" t="s">
        <v>367</v>
      </c>
      <c r="J169" s="11">
        <v>210</v>
      </c>
      <c r="K169" s="11">
        <v>553</v>
      </c>
      <c r="L169" s="11">
        <v>280</v>
      </c>
      <c r="M169" s="12">
        <v>273</v>
      </c>
      <c r="O169" s="9">
        <v>40305</v>
      </c>
      <c r="P169" s="10" t="s">
        <v>368</v>
      </c>
      <c r="Q169" s="11">
        <v>797</v>
      </c>
      <c r="R169" s="11">
        <v>2187</v>
      </c>
      <c r="S169" s="11">
        <v>1067</v>
      </c>
      <c r="T169" s="12">
        <v>1120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113</v>
      </c>
      <c r="E170" s="11">
        <v>56</v>
      </c>
      <c r="F170" s="12">
        <v>57</v>
      </c>
      <c r="H170" s="9">
        <v>1852</v>
      </c>
      <c r="I170" s="10" t="s">
        <v>370</v>
      </c>
      <c r="J170" s="11">
        <v>290</v>
      </c>
      <c r="K170" s="11">
        <v>786</v>
      </c>
      <c r="L170" s="11">
        <v>395</v>
      </c>
      <c r="M170" s="12">
        <v>391</v>
      </c>
      <c r="O170" s="9">
        <v>40306</v>
      </c>
      <c r="P170" s="10" t="s">
        <v>371</v>
      </c>
      <c r="Q170" s="11">
        <v>956</v>
      </c>
      <c r="R170" s="11">
        <v>2439</v>
      </c>
      <c r="S170" s="11">
        <v>1196</v>
      </c>
      <c r="T170" s="12">
        <v>1243</v>
      </c>
    </row>
    <row r="171" spans="1:20" x14ac:dyDescent="0.15">
      <c r="A171" s="9">
        <v>19500</v>
      </c>
      <c r="B171" s="10" t="s">
        <v>372</v>
      </c>
      <c r="C171" s="11">
        <v>60</v>
      </c>
      <c r="D171" s="11">
        <v>146</v>
      </c>
      <c r="E171" s="11">
        <v>78</v>
      </c>
      <c r="F171" s="12">
        <v>68</v>
      </c>
      <c r="H171" s="9">
        <v>1853</v>
      </c>
      <c r="I171" s="10" t="s">
        <v>373</v>
      </c>
      <c r="J171" s="11">
        <v>393</v>
      </c>
      <c r="K171" s="11">
        <v>1010</v>
      </c>
      <c r="L171" s="11">
        <v>513</v>
      </c>
      <c r="M171" s="12">
        <v>497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135</v>
      </c>
      <c r="D172" s="11">
        <v>292</v>
      </c>
      <c r="E172" s="11">
        <v>140</v>
      </c>
      <c r="F172" s="12">
        <v>152</v>
      </c>
      <c r="H172" s="9">
        <v>1854</v>
      </c>
      <c r="I172" s="10" t="s">
        <v>375</v>
      </c>
      <c r="J172" s="11">
        <v>259</v>
      </c>
      <c r="K172" s="11">
        <v>669</v>
      </c>
      <c r="L172" s="11">
        <v>332</v>
      </c>
      <c r="M172" s="12">
        <v>337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69</v>
      </c>
      <c r="D173" s="11">
        <v>152</v>
      </c>
      <c r="E173" s="11">
        <v>83</v>
      </c>
      <c r="F173" s="12">
        <v>69</v>
      </c>
      <c r="H173" s="9">
        <v>1855</v>
      </c>
      <c r="I173" s="10" t="s">
        <v>377</v>
      </c>
      <c r="J173" s="11">
        <v>143</v>
      </c>
      <c r="K173" s="11">
        <v>436</v>
      </c>
      <c r="L173" s="11">
        <v>223</v>
      </c>
      <c r="M173" s="12">
        <v>213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61</v>
      </c>
      <c r="D174" s="11">
        <v>135</v>
      </c>
      <c r="E174" s="11">
        <v>71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37</v>
      </c>
      <c r="D175" s="11">
        <v>88</v>
      </c>
      <c r="E175" s="11">
        <v>46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50</v>
      </c>
      <c r="D176" s="11">
        <v>124</v>
      </c>
      <c r="E176" s="11">
        <v>62</v>
      </c>
      <c r="F176" s="12">
        <v>62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84</v>
      </c>
      <c r="D177" s="11">
        <v>193</v>
      </c>
      <c r="E177" s="11">
        <v>95</v>
      </c>
      <c r="F177" s="12">
        <v>98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23</v>
      </c>
      <c r="D179" s="11">
        <v>47</v>
      </c>
      <c r="E179" s="11">
        <v>18</v>
      </c>
      <c r="F179" s="12">
        <v>29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20</v>
      </c>
      <c r="D180" s="11">
        <v>46</v>
      </c>
      <c r="E180" s="11">
        <v>20</v>
      </c>
      <c r="F180" s="12">
        <v>26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44</v>
      </c>
      <c r="D181" s="11">
        <v>111</v>
      </c>
      <c r="E181" s="11">
        <v>55</v>
      </c>
      <c r="F181" s="12">
        <v>56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0" t="s">
        <v>386</v>
      </c>
      <c r="B196" s="41"/>
      <c r="C196" s="19">
        <f>SUM(C150:C195)</f>
        <v>2485</v>
      </c>
      <c r="D196" s="19">
        <f>SUM(D150:D195)</f>
        <v>5561</v>
      </c>
      <c r="E196" s="19">
        <f>SUM(E150:E195)</f>
        <v>2740</v>
      </c>
      <c r="F196" s="20">
        <f>SUM(F150:F195)</f>
        <v>2821</v>
      </c>
      <c r="H196" s="40" t="s">
        <v>387</v>
      </c>
      <c r="I196" s="41"/>
      <c r="J196" s="19">
        <f>SUM(J150:J195)</f>
        <v>6162</v>
      </c>
      <c r="K196" s="19">
        <f>SUM(K150:K195)</f>
        <v>14733</v>
      </c>
      <c r="L196" s="19">
        <f>SUM(L150:L195)</f>
        <v>7701</v>
      </c>
      <c r="M196" s="20">
        <f>SUM(M150:M195)</f>
        <v>7032</v>
      </c>
      <c r="O196" s="40" t="s">
        <v>388</v>
      </c>
      <c r="P196" s="41"/>
      <c r="Q196" s="19">
        <f>SUM(Q150:Q195)</f>
        <v>8375</v>
      </c>
      <c r="R196" s="19">
        <f>SUM(R150:R195)</f>
        <v>24302</v>
      </c>
      <c r="S196" s="19">
        <f>SUM(S150:S195)</f>
        <v>12034</v>
      </c>
      <c r="T196" s="20">
        <f>SUM(T150:T195)</f>
        <v>12268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280283</v>
      </c>
      <c r="X208" s="26" t="s">
        <v>390</v>
      </c>
      <c r="Y208" s="27" t="s">
        <v>391</v>
      </c>
      <c r="Z208" s="28">
        <f>R221</f>
        <v>-32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39535</v>
      </c>
      <c r="R209" s="30">
        <f>R49</f>
        <v>87749</v>
      </c>
      <c r="S209" s="30">
        <f>S49</f>
        <v>45915</v>
      </c>
      <c r="T209" s="30">
        <f>T49</f>
        <v>41834</v>
      </c>
      <c r="V209" s="25" t="s">
        <v>5</v>
      </c>
      <c r="W209" s="26">
        <f>S219</f>
        <v>144155</v>
      </c>
      <c r="X209" s="26" t="s">
        <v>390</v>
      </c>
      <c r="Y209" s="27" t="s">
        <v>391</v>
      </c>
      <c r="Z209" s="28">
        <f>S221</f>
        <v>4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24566</v>
      </c>
      <c r="R210" s="30">
        <f>K98</f>
        <v>52761</v>
      </c>
      <c r="S210" s="30">
        <f>L98</f>
        <v>27086</v>
      </c>
      <c r="T210" s="30">
        <f>M98</f>
        <v>25675</v>
      </c>
      <c r="V210" s="25" t="s">
        <v>6</v>
      </c>
      <c r="W210" s="26">
        <f>T219</f>
        <v>136128</v>
      </c>
      <c r="X210" s="26" t="s">
        <v>390</v>
      </c>
      <c r="Y210" s="27" t="s">
        <v>391</v>
      </c>
      <c r="Z210" s="28">
        <f>T221</f>
        <v>-36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13937</v>
      </c>
      <c r="R211" s="30">
        <f>D98</f>
        <v>29952</v>
      </c>
      <c r="S211" s="30">
        <f>E98</f>
        <v>15623</v>
      </c>
      <c r="T211" s="30">
        <f>F98</f>
        <v>14329</v>
      </c>
      <c r="V211" s="25" t="s">
        <v>3</v>
      </c>
      <c r="W211" s="26">
        <f>Q219</f>
        <v>122744</v>
      </c>
      <c r="X211" s="26" t="s">
        <v>396</v>
      </c>
      <c r="Y211" s="27" t="s">
        <v>391</v>
      </c>
      <c r="Z211" s="28">
        <f>Q221</f>
        <v>90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6162</v>
      </c>
      <c r="R212" s="30">
        <f>K196</f>
        <v>14733</v>
      </c>
      <c r="S212" s="30">
        <f>L196</f>
        <v>7701</v>
      </c>
      <c r="T212" s="30">
        <f>M196</f>
        <v>7032</v>
      </c>
    </row>
    <row r="213" spans="15:27" ht="13.5" x14ac:dyDescent="0.15">
      <c r="O213">
        <v>4</v>
      </c>
      <c r="P213" t="s">
        <v>399</v>
      </c>
      <c r="Q213" s="30">
        <f>Q98</f>
        <v>6153</v>
      </c>
      <c r="R213" s="30">
        <f>R98</f>
        <v>14952</v>
      </c>
      <c r="S213" s="30">
        <f>S98</f>
        <v>7509</v>
      </c>
      <c r="T213" s="30">
        <f>T98</f>
        <v>7443</v>
      </c>
    </row>
    <row r="214" spans="15:27" ht="13.5" x14ac:dyDescent="0.15">
      <c r="O214">
        <v>5</v>
      </c>
      <c r="P214" t="s">
        <v>400</v>
      </c>
      <c r="Q214" s="30">
        <f>C147</f>
        <v>5991</v>
      </c>
      <c r="R214" s="30">
        <f>D147</f>
        <v>13824</v>
      </c>
      <c r="S214" s="30">
        <f>E147</f>
        <v>6929</v>
      </c>
      <c r="T214" s="30">
        <f>F147</f>
        <v>6895</v>
      </c>
    </row>
    <row r="215" spans="15:27" ht="13.5" x14ac:dyDescent="0.15">
      <c r="O215">
        <v>7</v>
      </c>
      <c r="P215" t="s">
        <v>401</v>
      </c>
      <c r="Q215" s="30">
        <f>Q147</f>
        <v>10423</v>
      </c>
      <c r="R215" s="30">
        <f>R147</f>
        <v>24375</v>
      </c>
      <c r="S215" s="30">
        <f>S147</f>
        <v>12280</v>
      </c>
      <c r="T215" s="30">
        <f>T147</f>
        <v>12095</v>
      </c>
    </row>
    <row r="216" spans="15:27" ht="13.5" x14ac:dyDescent="0.15">
      <c r="O216">
        <v>8</v>
      </c>
      <c r="P216" t="s">
        <v>402</v>
      </c>
      <c r="Q216" s="30">
        <f>C196</f>
        <v>2485</v>
      </c>
      <c r="R216" s="30">
        <f>D196</f>
        <v>5561</v>
      </c>
      <c r="S216" s="30">
        <f>E196</f>
        <v>2740</v>
      </c>
      <c r="T216" s="30">
        <f>F196</f>
        <v>2821</v>
      </c>
    </row>
    <row r="217" spans="15:27" ht="13.5" x14ac:dyDescent="0.15">
      <c r="O217">
        <v>6</v>
      </c>
      <c r="P217" t="s">
        <v>403</v>
      </c>
      <c r="Q217" s="30">
        <f>J147</f>
        <v>5117</v>
      </c>
      <c r="R217" s="30">
        <f>K147</f>
        <v>12074</v>
      </c>
      <c r="S217" s="30">
        <f>L147</f>
        <v>6338</v>
      </c>
      <c r="T217" s="30">
        <f>M147</f>
        <v>5736</v>
      </c>
    </row>
    <row r="218" spans="15:27" ht="13.5" x14ac:dyDescent="0.15">
      <c r="O218" s="31">
        <v>10</v>
      </c>
      <c r="P218" s="31" t="s">
        <v>404</v>
      </c>
      <c r="Q218" s="32">
        <f>Q196</f>
        <v>8375</v>
      </c>
      <c r="R218" s="32">
        <f>R196</f>
        <v>24302</v>
      </c>
      <c r="S218" s="32">
        <f>S196</f>
        <v>12034</v>
      </c>
      <c r="T218" s="32">
        <f>T196</f>
        <v>12268</v>
      </c>
    </row>
    <row r="219" spans="15:27" ht="12.75" thickBot="1" x14ac:dyDescent="0.2">
      <c r="P219" s="1" t="s">
        <v>405</v>
      </c>
      <c r="Q219" s="33">
        <f>SUM(Q209:Q218)</f>
        <v>122744</v>
      </c>
      <c r="R219" s="33">
        <f>SUM(R209:R218)</f>
        <v>280283</v>
      </c>
      <c r="S219" s="33">
        <f>SUM(S209:S218)</f>
        <v>144155</v>
      </c>
      <c r="T219" s="33">
        <f>SUM(T209:T218)</f>
        <v>136128</v>
      </c>
    </row>
    <row r="220" spans="15:27" ht="12.75" thickBot="1" x14ac:dyDescent="0.2">
      <c r="O220" s="34" t="s">
        <v>406</v>
      </c>
      <c r="P220" s="35" t="s">
        <v>407</v>
      </c>
      <c r="Q220" s="36">
        <v>122654</v>
      </c>
      <c r="R220" s="36">
        <v>280315</v>
      </c>
      <c r="S220" s="36">
        <v>144151</v>
      </c>
      <c r="T220" s="36">
        <v>136164</v>
      </c>
    </row>
    <row r="221" spans="15:27" x14ac:dyDescent="0.15">
      <c r="P221" s="1" t="s">
        <v>408</v>
      </c>
      <c r="Q221" s="33">
        <f>Q219-Q220</f>
        <v>90</v>
      </c>
      <c r="R221" s="33">
        <f>R219-R220</f>
        <v>-32</v>
      </c>
      <c r="S221" s="33">
        <f>S219-S220</f>
        <v>4</v>
      </c>
      <c r="T221" s="33">
        <f>T219-T220</f>
        <v>-36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9">
        <v>42248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f>SUM(C98,J98,Q49,Q98,C147,J147,Q147,C196,J196,Q196)</f>
        <v>122730</v>
      </c>
      <c r="R1" s="3">
        <f>SUM(D98,K98,R49,R98,D147,K147,R147,D196,K196,R196)</f>
        <v>280115</v>
      </c>
      <c r="S1" s="3">
        <f>SUM(E98,L98,S49,S98,E147,L147,S147,E196,L196,S196)</f>
        <v>144059</v>
      </c>
      <c r="T1" s="4">
        <f>SUM(F98,M98,T49,T98,F147,M147,T147,F196,M196,T196)</f>
        <v>136056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210</v>
      </c>
      <c r="D3" s="11">
        <v>546</v>
      </c>
      <c r="E3" s="11">
        <v>277</v>
      </c>
      <c r="F3" s="12">
        <v>269</v>
      </c>
      <c r="H3" s="9">
        <v>7900</v>
      </c>
      <c r="I3" s="10" t="s">
        <v>8</v>
      </c>
      <c r="J3" s="11">
        <v>820</v>
      </c>
      <c r="K3" s="11">
        <v>1672</v>
      </c>
      <c r="L3" s="11">
        <v>842</v>
      </c>
      <c r="M3" s="12">
        <v>830</v>
      </c>
      <c r="O3" s="9">
        <v>30101</v>
      </c>
      <c r="P3" s="10" t="s">
        <v>9</v>
      </c>
      <c r="Q3" s="11">
        <v>299</v>
      </c>
      <c r="R3" s="11">
        <v>683</v>
      </c>
      <c r="S3" s="11">
        <v>343</v>
      </c>
      <c r="T3" s="12">
        <v>340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400</v>
      </c>
      <c r="E4" s="11">
        <v>208</v>
      </c>
      <c r="F4" s="12">
        <v>192</v>
      </c>
      <c r="H4" s="9">
        <v>8000</v>
      </c>
      <c r="I4" s="10" t="s">
        <v>11</v>
      </c>
      <c r="J4" s="11">
        <v>7732</v>
      </c>
      <c r="K4" s="11">
        <v>16745</v>
      </c>
      <c r="L4" s="11">
        <v>8812</v>
      </c>
      <c r="M4" s="12">
        <v>7933</v>
      </c>
      <c r="O4" s="9">
        <v>30102</v>
      </c>
      <c r="P4" s="10" t="s">
        <v>12</v>
      </c>
      <c r="Q4" s="11">
        <v>333</v>
      </c>
      <c r="R4" s="11">
        <v>789</v>
      </c>
      <c r="S4" s="11">
        <v>410</v>
      </c>
      <c r="T4" s="12">
        <v>379</v>
      </c>
    </row>
    <row r="5" spans="1:22" x14ac:dyDescent="0.15">
      <c r="A5" s="9">
        <v>1657</v>
      </c>
      <c r="B5" s="10" t="s">
        <v>13</v>
      </c>
      <c r="C5" s="11">
        <v>356</v>
      </c>
      <c r="D5" s="11">
        <v>872</v>
      </c>
      <c r="E5" s="11">
        <v>463</v>
      </c>
      <c r="F5" s="12">
        <v>409</v>
      </c>
      <c r="H5" s="9">
        <v>8051</v>
      </c>
      <c r="I5" s="10" t="s">
        <v>14</v>
      </c>
      <c r="J5" s="11">
        <v>321</v>
      </c>
      <c r="K5" s="11">
        <v>563</v>
      </c>
      <c r="L5" s="11">
        <v>298</v>
      </c>
      <c r="M5" s="12">
        <v>265</v>
      </c>
      <c r="O5" s="9">
        <v>30103</v>
      </c>
      <c r="P5" s="10" t="s">
        <v>15</v>
      </c>
      <c r="Q5" s="11">
        <v>260</v>
      </c>
      <c r="R5" s="11">
        <v>532</v>
      </c>
      <c r="S5" s="11">
        <v>293</v>
      </c>
      <c r="T5" s="12">
        <v>239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453</v>
      </c>
      <c r="K6" s="11">
        <v>788</v>
      </c>
      <c r="L6" s="11">
        <v>429</v>
      </c>
      <c r="M6" s="12">
        <v>359</v>
      </c>
      <c r="O6" s="9">
        <v>30104</v>
      </c>
      <c r="P6" s="10" t="s">
        <v>18</v>
      </c>
      <c r="Q6" s="11">
        <v>243</v>
      </c>
      <c r="R6" s="11">
        <v>561</v>
      </c>
      <c r="S6" s="11">
        <v>286</v>
      </c>
      <c r="T6" s="12">
        <v>275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386</v>
      </c>
      <c r="K7" s="11">
        <v>737</v>
      </c>
      <c r="L7" s="11">
        <v>394</v>
      </c>
      <c r="M7" s="12">
        <v>343</v>
      </c>
      <c r="O7" s="9">
        <v>30105</v>
      </c>
      <c r="P7" s="10" t="s">
        <v>21</v>
      </c>
      <c r="Q7" s="11">
        <v>259</v>
      </c>
      <c r="R7" s="11">
        <v>681</v>
      </c>
      <c r="S7" s="11">
        <v>361</v>
      </c>
      <c r="T7" s="12">
        <v>320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267</v>
      </c>
      <c r="K8" s="11">
        <v>554</v>
      </c>
      <c r="L8" s="11">
        <v>285</v>
      </c>
      <c r="M8" s="12">
        <v>269</v>
      </c>
      <c r="O8" s="9">
        <v>30106</v>
      </c>
      <c r="P8" s="10" t="s">
        <v>24</v>
      </c>
      <c r="Q8" s="11">
        <v>229</v>
      </c>
      <c r="R8" s="11">
        <v>586</v>
      </c>
      <c r="S8" s="11">
        <v>273</v>
      </c>
      <c r="T8" s="12">
        <v>313</v>
      </c>
    </row>
    <row r="9" spans="1:22" x14ac:dyDescent="0.15">
      <c r="A9" s="9">
        <v>4600</v>
      </c>
      <c r="B9" s="10" t="s">
        <v>25</v>
      </c>
      <c r="C9" s="11">
        <v>1288</v>
      </c>
      <c r="D9" s="11">
        <v>2766</v>
      </c>
      <c r="E9" s="11">
        <v>1473</v>
      </c>
      <c r="F9" s="12">
        <v>1293</v>
      </c>
      <c r="H9" s="9">
        <v>8063</v>
      </c>
      <c r="I9" s="10" t="s">
        <v>26</v>
      </c>
      <c r="J9" s="11">
        <v>77</v>
      </c>
      <c r="K9" s="11">
        <v>158</v>
      </c>
      <c r="L9" s="11">
        <v>83</v>
      </c>
      <c r="M9" s="12">
        <v>75</v>
      </c>
      <c r="O9" s="9">
        <v>30107</v>
      </c>
      <c r="P9" s="10" t="s">
        <v>27</v>
      </c>
      <c r="Q9" s="11">
        <v>318</v>
      </c>
      <c r="R9" s="11">
        <v>740</v>
      </c>
      <c r="S9" s="11">
        <v>380</v>
      </c>
      <c r="T9" s="12">
        <v>360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301</v>
      </c>
      <c r="E10" s="11">
        <v>164</v>
      </c>
      <c r="F10" s="12">
        <v>137</v>
      </c>
      <c r="H10" s="9">
        <v>8101</v>
      </c>
      <c r="I10" s="10" t="s">
        <v>29</v>
      </c>
      <c r="J10" s="11">
        <v>653</v>
      </c>
      <c r="K10" s="11">
        <v>1219</v>
      </c>
      <c r="L10" s="11">
        <v>657</v>
      </c>
      <c r="M10" s="12">
        <v>562</v>
      </c>
      <c r="O10" s="9">
        <v>30201</v>
      </c>
      <c r="P10" s="10" t="s">
        <v>30</v>
      </c>
      <c r="Q10" s="11">
        <v>331</v>
      </c>
      <c r="R10" s="11">
        <v>686</v>
      </c>
      <c r="S10" s="11">
        <v>364</v>
      </c>
      <c r="T10" s="12">
        <v>322</v>
      </c>
    </row>
    <row r="11" spans="1:22" x14ac:dyDescent="0.15">
      <c r="A11" s="9">
        <v>4652</v>
      </c>
      <c r="B11" s="10" t="s">
        <v>31</v>
      </c>
      <c r="C11" s="11">
        <v>87</v>
      </c>
      <c r="D11" s="11">
        <v>173</v>
      </c>
      <c r="E11" s="11">
        <v>98</v>
      </c>
      <c r="F11" s="12">
        <v>75</v>
      </c>
      <c r="H11" s="9">
        <v>8102</v>
      </c>
      <c r="I11" s="10" t="s">
        <v>32</v>
      </c>
      <c r="J11" s="11">
        <v>377</v>
      </c>
      <c r="K11" s="11">
        <v>857</v>
      </c>
      <c r="L11" s="11">
        <v>444</v>
      </c>
      <c r="M11" s="12">
        <v>413</v>
      </c>
      <c r="O11" s="9">
        <v>30202</v>
      </c>
      <c r="P11" s="10" t="s">
        <v>33</v>
      </c>
      <c r="Q11" s="11">
        <v>186</v>
      </c>
      <c r="R11" s="11">
        <v>451</v>
      </c>
      <c r="S11" s="11">
        <v>219</v>
      </c>
      <c r="T11" s="12">
        <v>232</v>
      </c>
    </row>
    <row r="12" spans="1:22" x14ac:dyDescent="0.15">
      <c r="A12" s="9">
        <v>4653</v>
      </c>
      <c r="B12" s="10" t="s">
        <v>34</v>
      </c>
      <c r="C12" s="11">
        <v>185</v>
      </c>
      <c r="D12" s="11">
        <v>224</v>
      </c>
      <c r="E12" s="11">
        <v>152</v>
      </c>
      <c r="F12" s="12">
        <v>72</v>
      </c>
      <c r="H12" s="9">
        <v>8103</v>
      </c>
      <c r="I12" s="10" t="s">
        <v>35</v>
      </c>
      <c r="J12" s="11">
        <v>534</v>
      </c>
      <c r="K12" s="11">
        <v>1093</v>
      </c>
      <c r="L12" s="11">
        <v>589</v>
      </c>
      <c r="M12" s="12">
        <v>504</v>
      </c>
      <c r="O12" s="9">
        <v>30203</v>
      </c>
      <c r="P12" s="10" t="s">
        <v>36</v>
      </c>
      <c r="Q12" s="11">
        <v>196</v>
      </c>
      <c r="R12" s="11">
        <v>488</v>
      </c>
      <c r="S12" s="11">
        <v>245</v>
      </c>
      <c r="T12" s="12">
        <v>243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137</v>
      </c>
      <c r="K13" s="11">
        <v>250</v>
      </c>
      <c r="L13" s="11">
        <v>149</v>
      </c>
      <c r="M13" s="12">
        <v>101</v>
      </c>
      <c r="O13" s="9">
        <v>30204</v>
      </c>
      <c r="P13" s="10" t="s">
        <v>39</v>
      </c>
      <c r="Q13" s="11">
        <v>162</v>
      </c>
      <c r="R13" s="11">
        <v>382</v>
      </c>
      <c r="S13" s="11">
        <v>200</v>
      </c>
      <c r="T13" s="12">
        <v>182</v>
      </c>
    </row>
    <row r="14" spans="1:22" x14ac:dyDescent="0.15">
      <c r="A14" s="9">
        <v>4703</v>
      </c>
      <c r="B14" s="10" t="s">
        <v>40</v>
      </c>
      <c r="C14" s="11">
        <v>18</v>
      </c>
      <c r="D14" s="11">
        <v>35</v>
      </c>
      <c r="E14" s="11">
        <v>20</v>
      </c>
      <c r="F14" s="12">
        <v>15</v>
      </c>
      <c r="H14" s="9">
        <v>8112</v>
      </c>
      <c r="I14" s="10" t="s">
        <v>41</v>
      </c>
      <c r="J14" s="11">
        <v>74</v>
      </c>
      <c r="K14" s="11">
        <v>164</v>
      </c>
      <c r="L14" s="11">
        <v>76</v>
      </c>
      <c r="M14" s="12">
        <v>88</v>
      </c>
      <c r="O14" s="9">
        <v>30205</v>
      </c>
      <c r="P14" s="10" t="s">
        <v>42</v>
      </c>
      <c r="Q14" s="11">
        <v>203</v>
      </c>
      <c r="R14" s="11">
        <v>444</v>
      </c>
      <c r="S14" s="11">
        <v>227</v>
      </c>
      <c r="T14" s="12">
        <v>217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87</v>
      </c>
      <c r="E15" s="11">
        <v>50</v>
      </c>
      <c r="F15" s="12">
        <v>37</v>
      </c>
      <c r="H15" s="9">
        <v>8131</v>
      </c>
      <c r="I15" s="10" t="s">
        <v>44</v>
      </c>
      <c r="J15" s="11">
        <v>179</v>
      </c>
      <c r="K15" s="11">
        <v>368</v>
      </c>
      <c r="L15" s="11">
        <v>192</v>
      </c>
      <c r="M15" s="12">
        <v>176</v>
      </c>
      <c r="O15" s="9">
        <v>30301</v>
      </c>
      <c r="P15" s="10" t="s">
        <v>45</v>
      </c>
      <c r="Q15" s="11">
        <v>338</v>
      </c>
      <c r="R15" s="11">
        <v>719</v>
      </c>
      <c r="S15" s="11">
        <v>372</v>
      </c>
      <c r="T15" s="12">
        <v>347</v>
      </c>
    </row>
    <row r="16" spans="1:22" x14ac:dyDescent="0.15">
      <c r="A16" s="9">
        <v>4900</v>
      </c>
      <c r="B16" s="10" t="s">
        <v>46</v>
      </c>
      <c r="C16" s="11">
        <v>399</v>
      </c>
      <c r="D16" s="11">
        <v>892</v>
      </c>
      <c r="E16" s="11">
        <v>485</v>
      </c>
      <c r="F16" s="12">
        <v>407</v>
      </c>
      <c r="H16" s="9">
        <v>8132</v>
      </c>
      <c r="I16" s="10" t="s">
        <v>47</v>
      </c>
      <c r="J16" s="11">
        <v>501</v>
      </c>
      <c r="K16" s="11">
        <v>1129</v>
      </c>
      <c r="L16" s="11">
        <v>596</v>
      </c>
      <c r="M16" s="12">
        <v>533</v>
      </c>
      <c r="O16" s="9">
        <v>30302</v>
      </c>
      <c r="P16" s="10" t="s">
        <v>48</v>
      </c>
      <c r="Q16" s="11">
        <v>369</v>
      </c>
      <c r="R16" s="11">
        <v>882</v>
      </c>
      <c r="S16" s="11">
        <v>466</v>
      </c>
      <c r="T16" s="12">
        <v>416</v>
      </c>
    </row>
    <row r="17" spans="1:20" x14ac:dyDescent="0.15">
      <c r="A17" s="9">
        <v>4951</v>
      </c>
      <c r="B17" s="10" t="s">
        <v>49</v>
      </c>
      <c r="C17" s="11">
        <v>216</v>
      </c>
      <c r="D17" s="11">
        <v>561</v>
      </c>
      <c r="E17" s="11">
        <v>304</v>
      </c>
      <c r="F17" s="12">
        <v>257</v>
      </c>
      <c r="H17" s="9">
        <v>8133</v>
      </c>
      <c r="I17" s="10" t="s">
        <v>50</v>
      </c>
      <c r="J17" s="11">
        <v>234</v>
      </c>
      <c r="K17" s="11">
        <v>571</v>
      </c>
      <c r="L17" s="11">
        <v>320</v>
      </c>
      <c r="M17" s="12">
        <v>251</v>
      </c>
      <c r="O17" s="9">
        <v>30401</v>
      </c>
      <c r="P17" s="10" t="s">
        <v>51</v>
      </c>
      <c r="Q17" s="11">
        <v>173</v>
      </c>
      <c r="R17" s="11">
        <v>427</v>
      </c>
      <c r="S17" s="11">
        <v>203</v>
      </c>
      <c r="T17" s="12">
        <v>224</v>
      </c>
    </row>
    <row r="18" spans="1:20" x14ac:dyDescent="0.15">
      <c r="A18" s="9">
        <v>4952</v>
      </c>
      <c r="B18" s="10" t="s">
        <v>52</v>
      </c>
      <c r="C18" s="11">
        <v>389</v>
      </c>
      <c r="D18" s="11">
        <v>1044</v>
      </c>
      <c r="E18" s="11">
        <v>558</v>
      </c>
      <c r="F18" s="12">
        <v>486</v>
      </c>
      <c r="H18" s="9">
        <v>8134</v>
      </c>
      <c r="I18" s="10" t="s">
        <v>53</v>
      </c>
      <c r="J18" s="11">
        <v>608</v>
      </c>
      <c r="K18" s="11">
        <v>1443</v>
      </c>
      <c r="L18" s="11">
        <v>748</v>
      </c>
      <c r="M18" s="12">
        <v>695</v>
      </c>
      <c r="O18" s="9">
        <v>30402</v>
      </c>
      <c r="P18" s="10" t="s">
        <v>54</v>
      </c>
      <c r="Q18" s="11">
        <v>169</v>
      </c>
      <c r="R18" s="11">
        <v>421</v>
      </c>
      <c r="S18" s="11">
        <v>213</v>
      </c>
      <c r="T18" s="12">
        <v>208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345</v>
      </c>
      <c r="K19" s="11">
        <v>791</v>
      </c>
      <c r="L19" s="11">
        <v>434</v>
      </c>
      <c r="M19" s="12">
        <v>357</v>
      </c>
      <c r="O19" s="9">
        <v>30403</v>
      </c>
      <c r="P19" s="10" t="s">
        <v>57</v>
      </c>
      <c r="Q19" s="11">
        <v>192</v>
      </c>
      <c r="R19" s="11">
        <v>442</v>
      </c>
      <c r="S19" s="11">
        <v>203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143</v>
      </c>
      <c r="E20" s="11">
        <v>73</v>
      </c>
      <c r="F20" s="12">
        <v>70</v>
      </c>
      <c r="H20" s="9">
        <v>8136</v>
      </c>
      <c r="I20" s="10" t="s">
        <v>59</v>
      </c>
      <c r="J20" s="11">
        <v>316</v>
      </c>
      <c r="K20" s="11">
        <v>809</v>
      </c>
      <c r="L20" s="11">
        <v>402</v>
      </c>
      <c r="M20" s="12">
        <v>407</v>
      </c>
      <c r="O20" s="9">
        <v>30404</v>
      </c>
      <c r="P20" s="10" t="s">
        <v>60</v>
      </c>
      <c r="Q20" s="11">
        <v>207</v>
      </c>
      <c r="R20" s="11">
        <v>420</v>
      </c>
      <c r="S20" s="11">
        <v>201</v>
      </c>
      <c r="T20" s="12">
        <v>219</v>
      </c>
    </row>
    <row r="21" spans="1:20" x14ac:dyDescent="0.15">
      <c r="A21" s="9">
        <v>5251</v>
      </c>
      <c r="B21" s="10" t="s">
        <v>61</v>
      </c>
      <c r="C21" s="11">
        <v>476</v>
      </c>
      <c r="D21" s="11">
        <v>1128</v>
      </c>
      <c r="E21" s="11">
        <v>609</v>
      </c>
      <c r="F21" s="12">
        <v>519</v>
      </c>
      <c r="H21" s="9">
        <v>8137</v>
      </c>
      <c r="I21" s="10" t="s">
        <v>62</v>
      </c>
      <c r="J21" s="11">
        <v>289</v>
      </c>
      <c r="K21" s="11">
        <v>681</v>
      </c>
      <c r="L21" s="11">
        <v>362</v>
      </c>
      <c r="M21" s="12">
        <v>319</v>
      </c>
      <c r="O21" s="9">
        <v>30405</v>
      </c>
      <c r="P21" s="10" t="s">
        <v>63</v>
      </c>
      <c r="Q21" s="11">
        <v>233</v>
      </c>
      <c r="R21" s="11">
        <v>546</v>
      </c>
      <c r="S21" s="11">
        <v>268</v>
      </c>
      <c r="T21" s="12">
        <v>278</v>
      </c>
    </row>
    <row r="22" spans="1:20" x14ac:dyDescent="0.15">
      <c r="A22" s="9">
        <v>5252</v>
      </c>
      <c r="B22" s="10" t="s">
        <v>64</v>
      </c>
      <c r="C22" s="11">
        <v>135</v>
      </c>
      <c r="D22" s="11">
        <v>326</v>
      </c>
      <c r="E22" s="11">
        <v>172</v>
      </c>
      <c r="F22" s="12">
        <v>154</v>
      </c>
      <c r="H22" s="9">
        <v>8151</v>
      </c>
      <c r="I22" s="10" t="s">
        <v>65</v>
      </c>
      <c r="J22" s="11">
        <v>35</v>
      </c>
      <c r="K22" s="11">
        <v>51</v>
      </c>
      <c r="L22" s="11">
        <v>31</v>
      </c>
      <c r="M22" s="12">
        <v>20</v>
      </c>
      <c r="O22" s="9">
        <v>30501</v>
      </c>
      <c r="P22" s="10" t="s">
        <v>66</v>
      </c>
      <c r="Q22" s="11">
        <v>276</v>
      </c>
      <c r="R22" s="11">
        <v>665</v>
      </c>
      <c r="S22" s="11">
        <v>332</v>
      </c>
      <c r="T22" s="12">
        <v>333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124</v>
      </c>
      <c r="E23" s="11">
        <v>67</v>
      </c>
      <c r="F23" s="12">
        <v>57</v>
      </c>
      <c r="H23" s="9">
        <v>8153</v>
      </c>
      <c r="I23" s="10" t="s">
        <v>68</v>
      </c>
      <c r="J23" s="11">
        <v>8</v>
      </c>
      <c r="K23" s="11">
        <v>9</v>
      </c>
      <c r="L23" s="11">
        <v>8</v>
      </c>
      <c r="M23" s="12">
        <v>1</v>
      </c>
      <c r="O23" s="9">
        <v>30502</v>
      </c>
      <c r="P23" s="10" t="s">
        <v>69</v>
      </c>
      <c r="Q23" s="11">
        <v>272</v>
      </c>
      <c r="R23" s="11">
        <v>628</v>
      </c>
      <c r="S23" s="11">
        <v>316</v>
      </c>
      <c r="T23" s="12">
        <v>312</v>
      </c>
    </row>
    <row r="24" spans="1:20" x14ac:dyDescent="0.15">
      <c r="A24" s="9">
        <v>5500</v>
      </c>
      <c r="B24" s="10" t="s">
        <v>70</v>
      </c>
      <c r="C24" s="11">
        <v>549</v>
      </c>
      <c r="D24" s="11">
        <v>1122</v>
      </c>
      <c r="E24" s="11">
        <v>609</v>
      </c>
      <c r="F24" s="12">
        <v>513</v>
      </c>
      <c r="H24" s="9">
        <v>8154</v>
      </c>
      <c r="I24" s="10" t="s">
        <v>71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72</v>
      </c>
      <c r="Q24" s="11">
        <v>219</v>
      </c>
      <c r="R24" s="11">
        <v>511</v>
      </c>
      <c r="S24" s="11">
        <v>256</v>
      </c>
      <c r="T24" s="12">
        <v>255</v>
      </c>
    </row>
    <row r="25" spans="1:20" x14ac:dyDescent="0.15">
      <c r="A25" s="9">
        <v>5601</v>
      </c>
      <c r="B25" s="10" t="s">
        <v>73</v>
      </c>
      <c r="C25" s="11">
        <v>23</v>
      </c>
      <c r="D25" s="11">
        <v>37</v>
      </c>
      <c r="E25" s="11">
        <v>27</v>
      </c>
      <c r="F25" s="12">
        <v>10</v>
      </c>
      <c r="H25" s="9">
        <v>8200</v>
      </c>
      <c r="I25" s="10" t="s">
        <v>74</v>
      </c>
      <c r="J25" s="11">
        <v>15</v>
      </c>
      <c r="K25" s="11">
        <v>32</v>
      </c>
      <c r="L25" s="11">
        <v>18</v>
      </c>
      <c r="M25" s="12">
        <v>14</v>
      </c>
      <c r="O25" s="9">
        <v>30504</v>
      </c>
      <c r="P25" s="10" t="s">
        <v>75</v>
      </c>
      <c r="Q25" s="11">
        <v>463</v>
      </c>
      <c r="R25" s="11">
        <v>1080</v>
      </c>
      <c r="S25" s="11">
        <v>552</v>
      </c>
      <c r="T25" s="12">
        <v>528</v>
      </c>
    </row>
    <row r="26" spans="1:20" x14ac:dyDescent="0.15">
      <c r="A26" s="9">
        <v>5602</v>
      </c>
      <c r="B26" s="10" t="s">
        <v>76</v>
      </c>
      <c r="C26" s="11">
        <v>40</v>
      </c>
      <c r="D26" s="11">
        <v>70</v>
      </c>
      <c r="E26" s="11">
        <v>45</v>
      </c>
      <c r="F26" s="12">
        <v>25</v>
      </c>
      <c r="H26" s="9">
        <v>8251</v>
      </c>
      <c r="I26" s="10" t="s">
        <v>77</v>
      </c>
      <c r="J26" s="11">
        <v>682</v>
      </c>
      <c r="K26" s="11">
        <v>1480</v>
      </c>
      <c r="L26" s="11">
        <v>784</v>
      </c>
      <c r="M26" s="12">
        <v>696</v>
      </c>
      <c r="O26" s="9">
        <v>30505</v>
      </c>
      <c r="P26" s="10" t="s">
        <v>78</v>
      </c>
      <c r="Q26" s="11">
        <v>253</v>
      </c>
      <c r="R26" s="11">
        <v>594</v>
      </c>
      <c r="S26" s="11">
        <v>299</v>
      </c>
      <c r="T26" s="12">
        <v>295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441</v>
      </c>
      <c r="K27" s="11">
        <v>867</v>
      </c>
      <c r="L27" s="11">
        <v>468</v>
      </c>
      <c r="M27" s="12">
        <v>399</v>
      </c>
      <c r="O27" s="9">
        <v>30601</v>
      </c>
      <c r="P27" s="10" t="s">
        <v>81</v>
      </c>
      <c r="Q27" s="11">
        <v>207</v>
      </c>
      <c r="R27" s="11">
        <v>528</v>
      </c>
      <c r="S27" s="11">
        <v>269</v>
      </c>
      <c r="T27" s="12">
        <v>259</v>
      </c>
    </row>
    <row r="28" spans="1:20" x14ac:dyDescent="0.15">
      <c r="A28" s="9">
        <v>5800</v>
      </c>
      <c r="B28" s="10" t="s">
        <v>82</v>
      </c>
      <c r="C28" s="11">
        <v>318</v>
      </c>
      <c r="D28" s="11">
        <v>681</v>
      </c>
      <c r="E28" s="11">
        <v>375</v>
      </c>
      <c r="F28" s="12">
        <v>306</v>
      </c>
      <c r="H28" s="9">
        <v>8253</v>
      </c>
      <c r="I28" s="10" t="s">
        <v>83</v>
      </c>
      <c r="J28" s="11">
        <v>500</v>
      </c>
      <c r="K28" s="11">
        <v>1050</v>
      </c>
      <c r="L28" s="11">
        <v>581</v>
      </c>
      <c r="M28" s="12">
        <v>469</v>
      </c>
      <c r="O28" s="9">
        <v>30602</v>
      </c>
      <c r="P28" s="10" t="s">
        <v>84</v>
      </c>
      <c r="Q28" s="11">
        <v>163</v>
      </c>
      <c r="R28" s="11">
        <v>458</v>
      </c>
      <c r="S28" s="11">
        <v>232</v>
      </c>
      <c r="T28" s="12">
        <v>226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13</v>
      </c>
      <c r="E29" s="11">
        <v>8</v>
      </c>
      <c r="F29" s="12">
        <v>5</v>
      </c>
      <c r="H29" s="9">
        <v>8254</v>
      </c>
      <c r="I29" s="10" t="s">
        <v>86</v>
      </c>
      <c r="J29" s="11">
        <v>411</v>
      </c>
      <c r="K29" s="11">
        <v>818</v>
      </c>
      <c r="L29" s="11">
        <v>462</v>
      </c>
      <c r="M29" s="12">
        <v>356</v>
      </c>
      <c r="O29" s="9">
        <v>30701</v>
      </c>
      <c r="P29" s="10" t="s">
        <v>87</v>
      </c>
      <c r="Q29" s="11">
        <v>301</v>
      </c>
      <c r="R29" s="11">
        <v>653</v>
      </c>
      <c r="S29" s="11">
        <v>337</v>
      </c>
      <c r="T29" s="12">
        <v>316</v>
      </c>
    </row>
    <row r="30" spans="1:20" x14ac:dyDescent="0.15">
      <c r="A30" s="9">
        <v>6000</v>
      </c>
      <c r="B30" s="10" t="s">
        <v>88</v>
      </c>
      <c r="C30" s="11">
        <v>966</v>
      </c>
      <c r="D30" s="11">
        <v>2162</v>
      </c>
      <c r="E30" s="11">
        <v>1126</v>
      </c>
      <c r="F30" s="12">
        <v>1036</v>
      </c>
      <c r="H30" s="9">
        <v>8255</v>
      </c>
      <c r="I30" s="10" t="s">
        <v>89</v>
      </c>
      <c r="J30" s="11">
        <v>845</v>
      </c>
      <c r="K30" s="11">
        <v>1759</v>
      </c>
      <c r="L30" s="11">
        <v>916</v>
      </c>
      <c r="M30" s="12">
        <v>843</v>
      </c>
      <c r="O30" s="9">
        <v>30702</v>
      </c>
      <c r="P30" s="10" t="s">
        <v>90</v>
      </c>
      <c r="Q30" s="11">
        <v>191</v>
      </c>
      <c r="R30" s="11">
        <v>451</v>
      </c>
      <c r="S30" s="11">
        <v>232</v>
      </c>
      <c r="T30" s="12">
        <v>219</v>
      </c>
    </row>
    <row r="31" spans="1:20" x14ac:dyDescent="0.15">
      <c r="A31" s="9">
        <v>6100</v>
      </c>
      <c r="B31" s="10" t="s">
        <v>91</v>
      </c>
      <c r="C31" s="11">
        <v>1431</v>
      </c>
      <c r="D31" s="11">
        <v>3128</v>
      </c>
      <c r="E31" s="11">
        <v>1677</v>
      </c>
      <c r="F31" s="12">
        <v>1451</v>
      </c>
      <c r="H31" s="9">
        <v>8301</v>
      </c>
      <c r="I31" s="10" t="s">
        <v>92</v>
      </c>
      <c r="J31" s="11">
        <v>261</v>
      </c>
      <c r="K31" s="11">
        <v>394</v>
      </c>
      <c r="L31" s="11">
        <v>247</v>
      </c>
      <c r="M31" s="12">
        <v>147</v>
      </c>
      <c r="O31" s="9">
        <v>30703</v>
      </c>
      <c r="P31" s="10" t="s">
        <v>93</v>
      </c>
      <c r="Q31" s="11">
        <v>210</v>
      </c>
      <c r="R31" s="11">
        <v>510</v>
      </c>
      <c r="S31" s="11">
        <v>259</v>
      </c>
      <c r="T31" s="12">
        <v>251</v>
      </c>
    </row>
    <row r="32" spans="1:20" x14ac:dyDescent="0.15">
      <c r="A32" s="9">
        <v>6200</v>
      </c>
      <c r="B32" s="10" t="s">
        <v>94</v>
      </c>
      <c r="C32" s="11">
        <v>120</v>
      </c>
      <c r="D32" s="11">
        <v>300</v>
      </c>
      <c r="E32" s="11">
        <v>147</v>
      </c>
      <c r="F32" s="12">
        <v>153</v>
      </c>
      <c r="H32" s="9">
        <v>8302</v>
      </c>
      <c r="I32" s="10" t="s">
        <v>95</v>
      </c>
      <c r="J32" s="11">
        <v>217</v>
      </c>
      <c r="K32" s="11">
        <v>443</v>
      </c>
      <c r="L32" s="11">
        <v>250</v>
      </c>
      <c r="M32" s="12">
        <v>193</v>
      </c>
      <c r="O32" s="9">
        <v>30801</v>
      </c>
      <c r="P32" s="10" t="s">
        <v>96</v>
      </c>
      <c r="Q32" s="11">
        <v>300</v>
      </c>
      <c r="R32" s="11">
        <v>819</v>
      </c>
      <c r="S32" s="11">
        <v>405</v>
      </c>
      <c r="T32" s="12">
        <v>414</v>
      </c>
    </row>
    <row r="33" spans="1:20" x14ac:dyDescent="0.15">
      <c r="A33" s="9">
        <v>6300</v>
      </c>
      <c r="B33" s="10" t="s">
        <v>97</v>
      </c>
      <c r="C33" s="11">
        <v>275</v>
      </c>
      <c r="D33" s="11">
        <v>673</v>
      </c>
      <c r="E33" s="11">
        <v>343</v>
      </c>
      <c r="F33" s="12">
        <v>330</v>
      </c>
      <c r="H33" s="9">
        <v>8303</v>
      </c>
      <c r="I33" s="10" t="s">
        <v>98</v>
      </c>
      <c r="J33" s="11">
        <v>146</v>
      </c>
      <c r="K33" s="11">
        <v>300</v>
      </c>
      <c r="L33" s="11">
        <v>177</v>
      </c>
      <c r="M33" s="12">
        <v>123</v>
      </c>
      <c r="O33" s="9">
        <v>30802</v>
      </c>
      <c r="P33" s="10" t="s">
        <v>99</v>
      </c>
      <c r="Q33" s="11">
        <v>210</v>
      </c>
      <c r="R33" s="11">
        <v>530</v>
      </c>
      <c r="S33" s="11">
        <v>267</v>
      </c>
      <c r="T33" s="12">
        <v>263</v>
      </c>
    </row>
    <row r="34" spans="1:20" x14ac:dyDescent="0.15">
      <c r="A34" s="9">
        <v>6400</v>
      </c>
      <c r="B34" s="10" t="s">
        <v>100</v>
      </c>
      <c r="C34" s="11">
        <v>55</v>
      </c>
      <c r="D34" s="11">
        <v>159</v>
      </c>
      <c r="E34" s="11">
        <v>77</v>
      </c>
      <c r="F34" s="12">
        <v>82</v>
      </c>
      <c r="H34" s="9">
        <v>8304</v>
      </c>
      <c r="I34" s="10" t="s">
        <v>101</v>
      </c>
      <c r="J34" s="11">
        <v>318</v>
      </c>
      <c r="K34" s="11">
        <v>577</v>
      </c>
      <c r="L34" s="11">
        <v>331</v>
      </c>
      <c r="M34" s="12">
        <v>246</v>
      </c>
      <c r="O34" s="9">
        <v>30803</v>
      </c>
      <c r="P34" s="10" t="s">
        <v>102</v>
      </c>
      <c r="Q34" s="11">
        <v>177</v>
      </c>
      <c r="R34" s="11">
        <v>412</v>
      </c>
      <c r="S34" s="11">
        <v>197</v>
      </c>
      <c r="T34" s="12">
        <v>215</v>
      </c>
    </row>
    <row r="35" spans="1:20" x14ac:dyDescent="0.15">
      <c r="A35" s="9">
        <v>6500</v>
      </c>
      <c r="B35" s="10" t="s">
        <v>103</v>
      </c>
      <c r="C35" s="11">
        <v>334</v>
      </c>
      <c r="D35" s="11">
        <v>854</v>
      </c>
      <c r="E35" s="11">
        <v>427</v>
      </c>
      <c r="F35" s="12">
        <v>427</v>
      </c>
      <c r="H35" s="9">
        <v>8305</v>
      </c>
      <c r="I35" s="10" t="s">
        <v>104</v>
      </c>
      <c r="J35" s="11">
        <v>118</v>
      </c>
      <c r="K35" s="11">
        <v>223</v>
      </c>
      <c r="L35" s="11">
        <v>128</v>
      </c>
      <c r="M35" s="12">
        <v>95</v>
      </c>
      <c r="O35" s="9">
        <v>30804</v>
      </c>
      <c r="P35" s="10" t="s">
        <v>105</v>
      </c>
      <c r="Q35" s="11">
        <v>185</v>
      </c>
      <c r="R35" s="11">
        <v>456</v>
      </c>
      <c r="S35" s="11">
        <v>220</v>
      </c>
      <c r="T35" s="12">
        <v>236</v>
      </c>
    </row>
    <row r="36" spans="1:20" x14ac:dyDescent="0.15">
      <c r="A36" s="9">
        <v>6600</v>
      </c>
      <c r="B36" s="10" t="s">
        <v>106</v>
      </c>
      <c r="C36" s="11">
        <v>390</v>
      </c>
      <c r="D36" s="11">
        <v>759</v>
      </c>
      <c r="E36" s="11">
        <v>418</v>
      </c>
      <c r="F36" s="12">
        <v>341</v>
      </c>
      <c r="H36" s="9">
        <v>8306</v>
      </c>
      <c r="I36" s="10" t="s">
        <v>107</v>
      </c>
      <c r="J36" s="11">
        <v>86</v>
      </c>
      <c r="K36" s="11">
        <v>151</v>
      </c>
      <c r="L36" s="11">
        <v>89</v>
      </c>
      <c r="M36" s="12">
        <v>62</v>
      </c>
      <c r="O36" s="9">
        <v>30805</v>
      </c>
      <c r="P36" s="10" t="s">
        <v>108</v>
      </c>
      <c r="Q36" s="11">
        <v>226</v>
      </c>
      <c r="R36" s="11">
        <v>602</v>
      </c>
      <c r="S36" s="11">
        <v>308</v>
      </c>
      <c r="T36" s="12">
        <v>294</v>
      </c>
    </row>
    <row r="37" spans="1:20" x14ac:dyDescent="0.15">
      <c r="A37" s="9">
        <v>6700</v>
      </c>
      <c r="B37" s="10" t="s">
        <v>109</v>
      </c>
      <c r="C37" s="11">
        <v>48</v>
      </c>
      <c r="D37" s="11">
        <v>130</v>
      </c>
      <c r="E37" s="11">
        <v>62</v>
      </c>
      <c r="F37" s="12">
        <v>68</v>
      </c>
      <c r="H37" s="9">
        <v>9100</v>
      </c>
      <c r="I37" s="10" t="s">
        <v>110</v>
      </c>
      <c r="J37" s="11">
        <v>8</v>
      </c>
      <c r="K37" s="11">
        <v>19</v>
      </c>
      <c r="L37" s="11">
        <v>10</v>
      </c>
      <c r="M37" s="12">
        <v>9</v>
      </c>
      <c r="O37" s="9">
        <v>30806</v>
      </c>
      <c r="P37" s="10" t="s">
        <v>111</v>
      </c>
      <c r="Q37" s="11">
        <v>461</v>
      </c>
      <c r="R37" s="11">
        <v>1092</v>
      </c>
      <c r="S37" s="11">
        <v>554</v>
      </c>
      <c r="T37" s="12">
        <v>538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122</v>
      </c>
      <c r="E38" s="11">
        <v>64</v>
      </c>
      <c r="F38" s="12">
        <v>58</v>
      </c>
      <c r="H38" s="9"/>
      <c r="I38" s="10"/>
      <c r="J38" s="11"/>
      <c r="K38" s="11"/>
      <c r="L38" s="11"/>
      <c r="M38" s="12"/>
      <c r="O38" s="9">
        <v>30901</v>
      </c>
      <c r="P38" s="10" t="s">
        <v>113</v>
      </c>
      <c r="Q38" s="11">
        <v>211</v>
      </c>
      <c r="R38" s="11">
        <v>503</v>
      </c>
      <c r="S38" s="11">
        <v>254</v>
      </c>
      <c r="T38" s="12">
        <v>249</v>
      </c>
    </row>
    <row r="39" spans="1:20" x14ac:dyDescent="0.15">
      <c r="A39" s="9">
        <v>6900</v>
      </c>
      <c r="B39" s="10" t="s">
        <v>114</v>
      </c>
      <c r="C39" s="11">
        <v>51</v>
      </c>
      <c r="D39" s="11">
        <v>127</v>
      </c>
      <c r="E39" s="11">
        <v>56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115</v>
      </c>
      <c r="Q39" s="11">
        <v>170</v>
      </c>
      <c r="R39" s="11">
        <v>402</v>
      </c>
      <c r="S39" s="11">
        <v>199</v>
      </c>
      <c r="T39" s="12">
        <v>203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75</v>
      </c>
      <c r="E40" s="11">
        <v>31</v>
      </c>
      <c r="F40" s="12">
        <v>44</v>
      </c>
      <c r="H40" s="9"/>
      <c r="I40" s="10"/>
      <c r="J40" s="11"/>
      <c r="K40" s="11"/>
      <c r="L40" s="11"/>
      <c r="M40" s="12"/>
      <c r="O40" s="9">
        <v>30903</v>
      </c>
      <c r="P40" s="10" t="s">
        <v>117</v>
      </c>
      <c r="Q40" s="11">
        <v>221</v>
      </c>
      <c r="R40" s="11">
        <v>516</v>
      </c>
      <c r="S40" s="11">
        <v>259</v>
      </c>
      <c r="T40" s="12">
        <v>257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136</v>
      </c>
      <c r="E41" s="11">
        <v>70</v>
      </c>
      <c r="F41" s="12">
        <v>66</v>
      </c>
      <c r="H41" s="9"/>
      <c r="I41" s="10"/>
      <c r="J41" s="11"/>
      <c r="K41" s="11"/>
      <c r="L41" s="11"/>
      <c r="M41" s="12"/>
      <c r="O41" s="9">
        <v>30904</v>
      </c>
      <c r="P41" s="10" t="s">
        <v>119</v>
      </c>
      <c r="Q41" s="11">
        <v>171</v>
      </c>
      <c r="R41" s="11">
        <v>431</v>
      </c>
      <c r="S41" s="11">
        <v>228</v>
      </c>
      <c r="T41" s="12">
        <v>203</v>
      </c>
    </row>
    <row r="42" spans="1:20" x14ac:dyDescent="0.15">
      <c r="A42" s="9">
        <v>7200</v>
      </c>
      <c r="B42" s="10" t="s">
        <v>120</v>
      </c>
      <c r="C42" s="11">
        <v>52</v>
      </c>
      <c r="D42" s="11">
        <v>129</v>
      </c>
      <c r="E42" s="11">
        <v>60</v>
      </c>
      <c r="F42" s="12">
        <v>69</v>
      </c>
      <c r="H42" s="9"/>
      <c r="I42" s="10"/>
      <c r="J42" s="11"/>
      <c r="K42" s="11"/>
      <c r="L42" s="11"/>
      <c r="M42" s="12"/>
      <c r="O42" s="9">
        <v>30905</v>
      </c>
      <c r="P42" s="10" t="s">
        <v>121</v>
      </c>
      <c r="Q42" s="11">
        <v>237</v>
      </c>
      <c r="R42" s="11">
        <v>666</v>
      </c>
      <c r="S42" s="11">
        <v>320</v>
      </c>
      <c r="T42" s="12">
        <v>346</v>
      </c>
    </row>
    <row r="43" spans="1:20" x14ac:dyDescent="0.15">
      <c r="A43" s="9">
        <v>7300</v>
      </c>
      <c r="B43" s="10" t="s">
        <v>122</v>
      </c>
      <c r="C43" s="11">
        <v>620</v>
      </c>
      <c r="D43" s="11">
        <v>1445</v>
      </c>
      <c r="E43" s="11">
        <v>727</v>
      </c>
      <c r="F43" s="12">
        <v>718</v>
      </c>
      <c r="H43" s="9"/>
      <c r="I43" s="10"/>
      <c r="J43" s="11"/>
      <c r="K43" s="11"/>
      <c r="L43" s="11"/>
      <c r="M43" s="12"/>
      <c r="O43" s="9">
        <v>31001</v>
      </c>
      <c r="P43" s="10" t="s">
        <v>123</v>
      </c>
      <c r="Q43" s="11">
        <v>197</v>
      </c>
      <c r="R43" s="11">
        <v>456</v>
      </c>
      <c r="S43" s="11">
        <v>231</v>
      </c>
      <c r="T43" s="12">
        <v>225</v>
      </c>
    </row>
    <row r="44" spans="1:20" x14ac:dyDescent="0.15">
      <c r="A44" s="9">
        <v>7400</v>
      </c>
      <c r="B44" s="10" t="s">
        <v>124</v>
      </c>
      <c r="C44" s="11">
        <v>41</v>
      </c>
      <c r="D44" s="11">
        <v>97</v>
      </c>
      <c r="E44" s="11">
        <v>51</v>
      </c>
      <c r="F44" s="12">
        <v>46</v>
      </c>
      <c r="H44" s="9"/>
      <c r="I44" s="10"/>
      <c r="J44" s="11"/>
      <c r="K44" s="11"/>
      <c r="L44" s="11"/>
      <c r="M44" s="12"/>
      <c r="O44" s="9">
        <v>31002</v>
      </c>
      <c r="P44" s="10" t="s">
        <v>125</v>
      </c>
      <c r="Q44" s="11">
        <v>160</v>
      </c>
      <c r="R44" s="11">
        <v>395</v>
      </c>
      <c r="S44" s="11">
        <v>195</v>
      </c>
      <c r="T44" s="12">
        <v>200</v>
      </c>
    </row>
    <row r="45" spans="1:20" x14ac:dyDescent="0.15">
      <c r="A45" s="9">
        <v>7500</v>
      </c>
      <c r="B45" s="10" t="s">
        <v>126</v>
      </c>
      <c r="C45" s="11">
        <v>327</v>
      </c>
      <c r="D45" s="11">
        <v>683</v>
      </c>
      <c r="E45" s="11">
        <v>350</v>
      </c>
      <c r="F45" s="12">
        <v>333</v>
      </c>
      <c r="H45" s="9"/>
      <c r="I45" s="10"/>
      <c r="J45" s="11"/>
      <c r="K45" s="11"/>
      <c r="L45" s="11"/>
      <c r="M45" s="12"/>
      <c r="O45" s="9">
        <v>31101</v>
      </c>
      <c r="P45" s="10" t="s">
        <v>127</v>
      </c>
      <c r="Q45" s="11">
        <v>165</v>
      </c>
      <c r="R45" s="11">
        <v>384</v>
      </c>
      <c r="S45" s="11">
        <v>194</v>
      </c>
      <c r="T45" s="12">
        <v>190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129</v>
      </c>
      <c r="Q46" s="11">
        <v>116</v>
      </c>
      <c r="R46" s="11">
        <v>220</v>
      </c>
      <c r="S46" s="11">
        <v>128</v>
      </c>
      <c r="T46" s="12">
        <v>92</v>
      </c>
    </row>
    <row r="47" spans="1:20" x14ac:dyDescent="0.15">
      <c r="A47" s="9">
        <v>7700</v>
      </c>
      <c r="B47" s="10" t="s">
        <v>130</v>
      </c>
      <c r="C47" s="11">
        <v>109</v>
      </c>
      <c r="D47" s="11">
        <v>238</v>
      </c>
      <c r="E47" s="11">
        <v>121</v>
      </c>
      <c r="F47" s="12">
        <v>117</v>
      </c>
      <c r="H47" s="9"/>
      <c r="I47" s="10"/>
      <c r="J47" s="11"/>
      <c r="K47" s="11"/>
      <c r="L47" s="11"/>
      <c r="M47" s="12"/>
      <c r="O47" s="9">
        <v>31103</v>
      </c>
      <c r="P47" s="10" t="s">
        <v>131</v>
      </c>
      <c r="Q47" s="11">
        <v>269</v>
      </c>
      <c r="R47" s="11">
        <v>567</v>
      </c>
      <c r="S47" s="11">
        <v>300</v>
      </c>
      <c r="T47" s="12">
        <v>267</v>
      </c>
    </row>
    <row r="48" spans="1:20" x14ac:dyDescent="0.15">
      <c r="A48" s="13">
        <v>7800</v>
      </c>
      <c r="B48" s="14" t="s">
        <v>132</v>
      </c>
      <c r="C48" s="15">
        <v>142</v>
      </c>
      <c r="D48" s="15">
        <v>337</v>
      </c>
      <c r="E48" s="15">
        <v>161</v>
      </c>
      <c r="F48" s="16">
        <v>176</v>
      </c>
      <c r="H48" s="13"/>
      <c r="I48" s="14"/>
      <c r="J48" s="15"/>
      <c r="K48" s="15"/>
      <c r="L48" s="15"/>
      <c r="M48" s="16"/>
      <c r="O48" s="13">
        <v>31104</v>
      </c>
      <c r="P48" s="14" t="s">
        <v>133</v>
      </c>
      <c r="Q48" s="15">
        <v>164</v>
      </c>
      <c r="R48" s="15">
        <v>410</v>
      </c>
      <c r="S48" s="15">
        <v>206</v>
      </c>
      <c r="T48" s="16">
        <v>204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f>SUM(C3:C48,J3:J48,Q3:Q48)</f>
        <v>39518</v>
      </c>
      <c r="R49" s="19">
        <f>SUM(D3:D48,K3:K48,R3:R48)</f>
        <v>87716</v>
      </c>
      <c r="S49" s="19">
        <f>SUM(E3:E48,L3:L48,S3:S48)</f>
        <v>45914</v>
      </c>
      <c r="T49" s="20">
        <f>SUM(F3:F48,M3:M48,T3:T48)</f>
        <v>41802</v>
      </c>
    </row>
    <row r="50" spans="1:20" ht="14.25" x14ac:dyDescent="0.15">
      <c r="A50" s="39">
        <f>A1</f>
        <v>42248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28</v>
      </c>
      <c r="D52" s="11">
        <v>34</v>
      </c>
      <c r="E52" s="11">
        <v>30</v>
      </c>
      <c r="F52" s="12">
        <v>4</v>
      </c>
      <c r="H52" s="9">
        <v>1900</v>
      </c>
      <c r="I52" s="22" t="s">
        <v>136</v>
      </c>
      <c r="J52" s="11">
        <v>314</v>
      </c>
      <c r="K52" s="11">
        <v>421</v>
      </c>
      <c r="L52" s="11">
        <v>321</v>
      </c>
      <c r="M52" s="12">
        <v>100</v>
      </c>
      <c r="O52" s="9">
        <v>8400</v>
      </c>
      <c r="P52" s="10" t="s">
        <v>137</v>
      </c>
      <c r="Q52" s="11">
        <v>223</v>
      </c>
      <c r="R52" s="11">
        <v>482</v>
      </c>
      <c r="S52" s="11">
        <v>252</v>
      </c>
      <c r="T52" s="12">
        <v>230</v>
      </c>
    </row>
    <row r="53" spans="1:20" x14ac:dyDescent="0.15">
      <c r="A53" s="9">
        <v>200</v>
      </c>
      <c r="B53" s="10" t="s">
        <v>138</v>
      </c>
      <c r="C53" s="11">
        <v>1656</v>
      </c>
      <c r="D53" s="11">
        <v>3549</v>
      </c>
      <c r="E53" s="11">
        <v>1840</v>
      </c>
      <c r="F53" s="12">
        <v>1709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295</v>
      </c>
      <c r="R53" s="11">
        <v>720</v>
      </c>
      <c r="S53" s="11">
        <v>371</v>
      </c>
      <c r="T53" s="12">
        <v>349</v>
      </c>
    </row>
    <row r="54" spans="1:20" x14ac:dyDescent="0.15">
      <c r="A54" s="9">
        <v>300</v>
      </c>
      <c r="B54" s="10" t="s">
        <v>141</v>
      </c>
      <c r="C54" s="11">
        <v>6002</v>
      </c>
      <c r="D54" s="11">
        <v>12385</v>
      </c>
      <c r="E54" s="11">
        <v>6610</v>
      </c>
      <c r="F54" s="12">
        <v>5775</v>
      </c>
      <c r="H54" s="9">
        <v>2100</v>
      </c>
      <c r="I54" s="22" t="s">
        <v>142</v>
      </c>
      <c r="J54" s="11">
        <v>5509</v>
      </c>
      <c r="K54" s="11">
        <v>11326</v>
      </c>
      <c r="L54" s="11">
        <v>5906</v>
      </c>
      <c r="M54" s="12">
        <v>5420</v>
      </c>
      <c r="O54" s="9">
        <v>8600</v>
      </c>
      <c r="P54" s="10" t="s">
        <v>143</v>
      </c>
      <c r="Q54" s="11">
        <v>528</v>
      </c>
      <c r="R54" s="11">
        <v>1281</v>
      </c>
      <c r="S54" s="11">
        <v>648</v>
      </c>
      <c r="T54" s="12">
        <v>633</v>
      </c>
    </row>
    <row r="55" spans="1:20" x14ac:dyDescent="0.15">
      <c r="A55" s="9">
        <v>321</v>
      </c>
      <c r="B55" s="10" t="s">
        <v>144</v>
      </c>
      <c r="C55" s="11">
        <v>210</v>
      </c>
      <c r="D55" s="11">
        <v>355</v>
      </c>
      <c r="E55" s="11">
        <v>226</v>
      </c>
      <c r="F55" s="12">
        <v>129</v>
      </c>
      <c r="H55" s="9">
        <v>2201</v>
      </c>
      <c r="I55" s="22" t="s">
        <v>145</v>
      </c>
      <c r="J55" s="11">
        <v>227</v>
      </c>
      <c r="K55" s="11">
        <v>308</v>
      </c>
      <c r="L55" s="11">
        <v>212</v>
      </c>
      <c r="M55" s="12">
        <v>96</v>
      </c>
      <c r="O55" s="9">
        <v>8700</v>
      </c>
      <c r="P55" s="10" t="s">
        <v>146</v>
      </c>
      <c r="Q55" s="11">
        <v>251</v>
      </c>
      <c r="R55" s="11">
        <v>582</v>
      </c>
      <c r="S55" s="11">
        <v>314</v>
      </c>
      <c r="T55" s="12">
        <v>268</v>
      </c>
    </row>
    <row r="56" spans="1:20" x14ac:dyDescent="0.15">
      <c r="A56" s="9">
        <v>322</v>
      </c>
      <c r="B56" s="10" t="s">
        <v>147</v>
      </c>
      <c r="C56" s="11">
        <v>213</v>
      </c>
      <c r="D56" s="11">
        <v>429</v>
      </c>
      <c r="E56" s="11">
        <v>224</v>
      </c>
      <c r="F56" s="12">
        <v>205</v>
      </c>
      <c r="H56" s="9">
        <v>2202</v>
      </c>
      <c r="I56" s="22" t="s">
        <v>148</v>
      </c>
      <c r="J56" s="11">
        <v>210</v>
      </c>
      <c r="K56" s="11">
        <v>384</v>
      </c>
      <c r="L56" s="11">
        <v>224</v>
      </c>
      <c r="M56" s="12">
        <v>160</v>
      </c>
      <c r="O56" s="9">
        <v>8800</v>
      </c>
      <c r="P56" s="10" t="s">
        <v>149</v>
      </c>
      <c r="Q56" s="11">
        <v>90</v>
      </c>
      <c r="R56" s="11">
        <v>240</v>
      </c>
      <c r="S56" s="11">
        <v>130</v>
      </c>
      <c r="T56" s="12">
        <v>110</v>
      </c>
    </row>
    <row r="57" spans="1:20" x14ac:dyDescent="0.15">
      <c r="A57" s="9">
        <v>323</v>
      </c>
      <c r="B57" s="10" t="s">
        <v>150</v>
      </c>
      <c r="C57" s="11">
        <v>211</v>
      </c>
      <c r="D57" s="11">
        <v>449</v>
      </c>
      <c r="E57" s="11">
        <v>247</v>
      </c>
      <c r="F57" s="12">
        <v>202</v>
      </c>
      <c r="H57" s="9">
        <v>2203</v>
      </c>
      <c r="I57" s="22" t="s">
        <v>151</v>
      </c>
      <c r="J57" s="11">
        <v>134</v>
      </c>
      <c r="K57" s="11">
        <v>207</v>
      </c>
      <c r="L57" s="11">
        <v>129</v>
      </c>
      <c r="M57" s="12">
        <v>78</v>
      </c>
      <c r="O57" s="9">
        <v>8900</v>
      </c>
      <c r="P57" s="10" t="s">
        <v>152</v>
      </c>
      <c r="Q57" s="11">
        <v>88</v>
      </c>
      <c r="R57" s="11">
        <v>235</v>
      </c>
      <c r="S57" s="11">
        <v>118</v>
      </c>
      <c r="T57" s="12">
        <v>117</v>
      </c>
    </row>
    <row r="58" spans="1:20" x14ac:dyDescent="0.15">
      <c r="A58" s="9">
        <v>1300</v>
      </c>
      <c r="B58" s="10" t="s">
        <v>153</v>
      </c>
      <c r="C58" s="11">
        <v>162</v>
      </c>
      <c r="D58" s="11">
        <v>302</v>
      </c>
      <c r="E58" s="11">
        <v>141</v>
      </c>
      <c r="F58" s="12">
        <v>161</v>
      </c>
      <c r="H58" s="9">
        <v>2301</v>
      </c>
      <c r="I58" s="22" t="s">
        <v>154</v>
      </c>
      <c r="J58" s="11">
        <v>337</v>
      </c>
      <c r="K58" s="11">
        <v>698</v>
      </c>
      <c r="L58" s="11">
        <v>403</v>
      </c>
      <c r="M58" s="12">
        <v>295</v>
      </c>
      <c r="O58" s="9">
        <v>9000</v>
      </c>
      <c r="P58" s="10" t="s">
        <v>155</v>
      </c>
      <c r="Q58" s="11">
        <v>32</v>
      </c>
      <c r="R58" s="11">
        <v>89</v>
      </c>
      <c r="S58" s="11">
        <v>47</v>
      </c>
      <c r="T58" s="12">
        <v>42</v>
      </c>
    </row>
    <row r="59" spans="1:20" x14ac:dyDescent="0.15">
      <c r="A59" s="9">
        <v>1400</v>
      </c>
      <c r="B59" s="10" t="s">
        <v>156</v>
      </c>
      <c r="C59" s="11">
        <v>127</v>
      </c>
      <c r="D59" s="11">
        <v>265</v>
      </c>
      <c r="E59" s="11">
        <v>124</v>
      </c>
      <c r="F59" s="12">
        <v>141</v>
      </c>
      <c r="H59" s="9">
        <v>2302</v>
      </c>
      <c r="I59" s="10" t="s">
        <v>157</v>
      </c>
      <c r="J59" s="11">
        <v>355</v>
      </c>
      <c r="K59" s="11">
        <v>721</v>
      </c>
      <c r="L59" s="11">
        <v>382</v>
      </c>
      <c r="M59" s="12">
        <v>339</v>
      </c>
      <c r="O59" s="9">
        <v>9100</v>
      </c>
      <c r="P59" s="10" t="s">
        <v>110</v>
      </c>
      <c r="Q59" s="11">
        <v>87</v>
      </c>
      <c r="R59" s="11">
        <v>191</v>
      </c>
      <c r="S59" s="11">
        <v>94</v>
      </c>
      <c r="T59" s="12">
        <v>97</v>
      </c>
    </row>
    <row r="60" spans="1:20" x14ac:dyDescent="0.15">
      <c r="A60" s="9">
        <v>1500</v>
      </c>
      <c r="B60" s="10" t="s">
        <v>158</v>
      </c>
      <c r="C60" s="11">
        <v>339</v>
      </c>
      <c r="D60" s="11">
        <v>751</v>
      </c>
      <c r="E60" s="11">
        <v>364</v>
      </c>
      <c r="F60" s="12">
        <v>387</v>
      </c>
      <c r="H60" s="9">
        <v>2400</v>
      </c>
      <c r="I60" s="10" t="s">
        <v>159</v>
      </c>
      <c r="J60" s="11">
        <v>1290</v>
      </c>
      <c r="K60" s="11">
        <v>2918</v>
      </c>
      <c r="L60" s="11">
        <v>1509</v>
      </c>
      <c r="M60" s="12">
        <v>1409</v>
      </c>
      <c r="O60" s="9">
        <v>9200</v>
      </c>
      <c r="P60" s="10" t="s">
        <v>160</v>
      </c>
      <c r="Q60" s="11">
        <v>78</v>
      </c>
      <c r="R60" s="11">
        <v>208</v>
      </c>
      <c r="S60" s="11">
        <v>106</v>
      </c>
      <c r="T60" s="12">
        <v>102</v>
      </c>
    </row>
    <row r="61" spans="1:20" x14ac:dyDescent="0.15">
      <c r="A61" s="9">
        <v>1600</v>
      </c>
      <c r="B61" s="10" t="s">
        <v>161</v>
      </c>
      <c r="C61" s="11">
        <v>1007</v>
      </c>
      <c r="D61" s="11">
        <v>1991</v>
      </c>
      <c r="E61" s="11">
        <v>1112</v>
      </c>
      <c r="F61" s="12">
        <v>879</v>
      </c>
      <c r="H61" s="9">
        <v>2500</v>
      </c>
      <c r="I61" s="10" t="s">
        <v>162</v>
      </c>
      <c r="J61" s="11">
        <v>460</v>
      </c>
      <c r="K61" s="11">
        <v>935</v>
      </c>
      <c r="L61" s="11">
        <v>497</v>
      </c>
      <c r="M61" s="12">
        <v>438</v>
      </c>
      <c r="O61" s="9">
        <v>9300</v>
      </c>
      <c r="P61" s="10" t="s">
        <v>163</v>
      </c>
      <c r="Q61" s="11">
        <v>56</v>
      </c>
      <c r="R61" s="11">
        <v>168</v>
      </c>
      <c r="S61" s="11">
        <v>77</v>
      </c>
      <c r="T61" s="12">
        <v>91</v>
      </c>
    </row>
    <row r="62" spans="1:20" x14ac:dyDescent="0.15">
      <c r="A62" s="9">
        <v>1651</v>
      </c>
      <c r="B62" s="10" t="s">
        <v>164</v>
      </c>
      <c r="C62" s="11">
        <v>116</v>
      </c>
      <c r="D62" s="11">
        <v>188</v>
      </c>
      <c r="E62" s="11">
        <v>123</v>
      </c>
      <c r="F62" s="12">
        <v>65</v>
      </c>
      <c r="H62" s="9">
        <v>2600</v>
      </c>
      <c r="I62" s="10" t="s">
        <v>165</v>
      </c>
      <c r="J62" s="11">
        <v>982</v>
      </c>
      <c r="K62" s="11">
        <v>1961</v>
      </c>
      <c r="L62" s="11">
        <v>1035</v>
      </c>
      <c r="M62" s="12">
        <v>926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220</v>
      </c>
      <c r="D63" s="11">
        <v>553</v>
      </c>
      <c r="E63" s="11">
        <v>280</v>
      </c>
      <c r="F63" s="12">
        <v>273</v>
      </c>
      <c r="H63" s="9">
        <v>2700</v>
      </c>
      <c r="I63" s="10" t="s">
        <v>168</v>
      </c>
      <c r="J63" s="11">
        <v>866</v>
      </c>
      <c r="K63" s="11">
        <v>1688</v>
      </c>
      <c r="L63" s="11">
        <v>887</v>
      </c>
      <c r="M63" s="12">
        <v>801</v>
      </c>
      <c r="O63" s="9">
        <v>9500</v>
      </c>
      <c r="P63" s="10" t="s">
        <v>169</v>
      </c>
      <c r="Q63" s="11">
        <v>263</v>
      </c>
      <c r="R63" s="11">
        <v>571</v>
      </c>
      <c r="S63" s="11">
        <v>274</v>
      </c>
      <c r="T63" s="12">
        <v>297</v>
      </c>
    </row>
    <row r="64" spans="1:20" x14ac:dyDescent="0.15">
      <c r="A64" s="9">
        <v>1653</v>
      </c>
      <c r="B64" s="10" t="s">
        <v>170</v>
      </c>
      <c r="C64" s="11">
        <v>210</v>
      </c>
      <c r="D64" s="11">
        <v>557</v>
      </c>
      <c r="E64" s="11">
        <v>272</v>
      </c>
      <c r="F64" s="12">
        <v>285</v>
      </c>
      <c r="H64" s="9">
        <v>2800</v>
      </c>
      <c r="I64" s="10" t="s">
        <v>171</v>
      </c>
      <c r="J64" s="11">
        <v>50</v>
      </c>
      <c r="K64" s="11">
        <v>88</v>
      </c>
      <c r="L64" s="11">
        <v>51</v>
      </c>
      <c r="M64" s="12">
        <v>37</v>
      </c>
      <c r="O64" s="9">
        <v>9600</v>
      </c>
      <c r="P64" s="10" t="s">
        <v>172</v>
      </c>
      <c r="Q64" s="11">
        <v>77</v>
      </c>
      <c r="R64" s="11">
        <v>215</v>
      </c>
      <c r="S64" s="11">
        <v>97</v>
      </c>
      <c r="T64" s="12">
        <v>118</v>
      </c>
    </row>
    <row r="65" spans="1:20" x14ac:dyDescent="0.15">
      <c r="A65" s="9">
        <v>1654</v>
      </c>
      <c r="B65" s="10" t="s">
        <v>173</v>
      </c>
      <c r="C65" s="11">
        <v>117</v>
      </c>
      <c r="D65" s="11">
        <v>354</v>
      </c>
      <c r="E65" s="11">
        <v>185</v>
      </c>
      <c r="F65" s="12">
        <v>169</v>
      </c>
      <c r="H65" s="9">
        <v>2900</v>
      </c>
      <c r="I65" s="10" t="s">
        <v>174</v>
      </c>
      <c r="J65" s="11">
        <v>13</v>
      </c>
      <c r="K65" s="11">
        <v>19</v>
      </c>
      <c r="L65" s="11">
        <v>9</v>
      </c>
      <c r="M65" s="12">
        <v>10</v>
      </c>
      <c r="O65" s="9">
        <v>9700</v>
      </c>
      <c r="P65" s="10" t="s">
        <v>175</v>
      </c>
      <c r="Q65" s="11">
        <v>466</v>
      </c>
      <c r="R65" s="11">
        <v>1103</v>
      </c>
      <c r="S65" s="11">
        <v>580</v>
      </c>
      <c r="T65" s="12">
        <v>523</v>
      </c>
    </row>
    <row r="66" spans="1:20" x14ac:dyDescent="0.15">
      <c r="A66" s="9">
        <v>1701</v>
      </c>
      <c r="B66" s="10" t="s">
        <v>176</v>
      </c>
      <c r="C66" s="11">
        <v>404</v>
      </c>
      <c r="D66" s="11">
        <v>875</v>
      </c>
      <c r="E66" s="11">
        <v>463</v>
      </c>
      <c r="F66" s="12">
        <v>412</v>
      </c>
      <c r="H66" s="9">
        <v>2901</v>
      </c>
      <c r="I66" s="10" t="s">
        <v>177</v>
      </c>
      <c r="J66" s="11">
        <v>238</v>
      </c>
      <c r="K66" s="11">
        <v>586</v>
      </c>
      <c r="L66" s="11">
        <v>288</v>
      </c>
      <c r="M66" s="12">
        <v>298</v>
      </c>
      <c r="O66" s="9">
        <v>9800</v>
      </c>
      <c r="P66" s="10" t="s">
        <v>178</v>
      </c>
      <c r="Q66" s="11">
        <v>158</v>
      </c>
      <c r="R66" s="11">
        <v>404</v>
      </c>
      <c r="S66" s="11">
        <v>204</v>
      </c>
      <c r="T66" s="12">
        <v>200</v>
      </c>
    </row>
    <row r="67" spans="1:20" x14ac:dyDescent="0.15">
      <c r="A67" s="9">
        <v>1702</v>
      </c>
      <c r="B67" s="10" t="s">
        <v>179</v>
      </c>
      <c r="C67" s="11">
        <v>492</v>
      </c>
      <c r="D67" s="11">
        <v>1213</v>
      </c>
      <c r="E67" s="11">
        <v>602</v>
      </c>
      <c r="F67" s="12">
        <v>611</v>
      </c>
      <c r="H67" s="9">
        <v>2902</v>
      </c>
      <c r="I67" s="10" t="s">
        <v>180</v>
      </c>
      <c r="J67" s="11">
        <v>207</v>
      </c>
      <c r="K67" s="11">
        <v>451</v>
      </c>
      <c r="L67" s="11">
        <v>226</v>
      </c>
      <c r="M67" s="12">
        <v>225</v>
      </c>
      <c r="O67" s="9">
        <v>9900</v>
      </c>
      <c r="P67" s="10" t="s">
        <v>181</v>
      </c>
      <c r="Q67" s="11">
        <v>86</v>
      </c>
      <c r="R67" s="11">
        <v>239</v>
      </c>
      <c r="S67" s="11">
        <v>111</v>
      </c>
      <c r="T67" s="12">
        <v>128</v>
      </c>
    </row>
    <row r="68" spans="1:20" x14ac:dyDescent="0.15">
      <c r="A68" s="9">
        <v>1703</v>
      </c>
      <c r="B68" s="10" t="s">
        <v>182</v>
      </c>
      <c r="C68" s="11">
        <v>525</v>
      </c>
      <c r="D68" s="11">
        <v>1176</v>
      </c>
      <c r="E68" s="11">
        <v>572</v>
      </c>
      <c r="F68" s="12">
        <v>604</v>
      </c>
      <c r="H68" s="9">
        <v>2903</v>
      </c>
      <c r="I68" s="10" t="s">
        <v>183</v>
      </c>
      <c r="J68" s="11">
        <v>143</v>
      </c>
      <c r="K68" s="11">
        <v>322</v>
      </c>
      <c r="L68" s="11">
        <v>176</v>
      </c>
      <c r="M68" s="12">
        <v>146</v>
      </c>
      <c r="O68" s="9">
        <v>10000</v>
      </c>
      <c r="P68" s="10" t="s">
        <v>184</v>
      </c>
      <c r="Q68" s="11">
        <v>67</v>
      </c>
      <c r="R68" s="11">
        <v>154</v>
      </c>
      <c r="S68" s="11">
        <v>77</v>
      </c>
      <c r="T68" s="12">
        <v>77</v>
      </c>
    </row>
    <row r="69" spans="1:20" x14ac:dyDescent="0.15">
      <c r="A69" s="9">
        <v>1704</v>
      </c>
      <c r="B69" s="10" t="s">
        <v>185</v>
      </c>
      <c r="C69" s="11">
        <v>435</v>
      </c>
      <c r="D69" s="11">
        <v>1063</v>
      </c>
      <c r="E69" s="11">
        <v>511</v>
      </c>
      <c r="F69" s="12">
        <v>552</v>
      </c>
      <c r="H69" s="9">
        <v>2904</v>
      </c>
      <c r="I69" s="10" t="s">
        <v>186</v>
      </c>
      <c r="J69" s="11">
        <v>131</v>
      </c>
      <c r="K69" s="11">
        <v>348</v>
      </c>
      <c r="L69" s="11">
        <v>178</v>
      </c>
      <c r="M69" s="12">
        <v>170</v>
      </c>
      <c r="O69" s="9">
        <v>10100</v>
      </c>
      <c r="P69" s="10" t="s">
        <v>187</v>
      </c>
      <c r="Q69" s="11">
        <v>99</v>
      </c>
      <c r="R69" s="11">
        <v>228</v>
      </c>
      <c r="S69" s="11">
        <v>118</v>
      </c>
      <c r="T69" s="12">
        <v>110</v>
      </c>
    </row>
    <row r="70" spans="1:20" x14ac:dyDescent="0.15">
      <c r="A70" s="9">
        <v>1705</v>
      </c>
      <c r="B70" s="10" t="s">
        <v>188</v>
      </c>
      <c r="C70" s="11">
        <v>299</v>
      </c>
      <c r="D70" s="11">
        <v>708</v>
      </c>
      <c r="E70" s="11">
        <v>334</v>
      </c>
      <c r="F70" s="12">
        <v>374</v>
      </c>
      <c r="H70" s="9">
        <v>2905</v>
      </c>
      <c r="I70" s="10" t="s">
        <v>189</v>
      </c>
      <c r="J70" s="11">
        <v>68</v>
      </c>
      <c r="K70" s="11">
        <v>188</v>
      </c>
      <c r="L70" s="11">
        <v>89</v>
      </c>
      <c r="M70" s="12">
        <v>99</v>
      </c>
      <c r="O70" s="9">
        <v>10200</v>
      </c>
      <c r="P70" s="10" t="s">
        <v>190</v>
      </c>
      <c r="Q70" s="11">
        <v>20</v>
      </c>
      <c r="R70" s="11">
        <v>47</v>
      </c>
      <c r="S70" s="11">
        <v>28</v>
      </c>
      <c r="T70" s="12">
        <v>19</v>
      </c>
    </row>
    <row r="71" spans="1:20" x14ac:dyDescent="0.15">
      <c r="A71" s="9">
        <v>1706</v>
      </c>
      <c r="B71" s="10" t="s">
        <v>191</v>
      </c>
      <c r="C71" s="11">
        <v>419</v>
      </c>
      <c r="D71" s="11">
        <v>950</v>
      </c>
      <c r="E71" s="11">
        <v>461</v>
      </c>
      <c r="F71" s="12">
        <v>489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187</v>
      </c>
      <c r="R71" s="11">
        <v>498</v>
      </c>
      <c r="S71" s="11">
        <v>247</v>
      </c>
      <c r="T71" s="12">
        <v>251</v>
      </c>
    </row>
    <row r="72" spans="1:20" x14ac:dyDescent="0.15">
      <c r="A72" s="9">
        <v>1707</v>
      </c>
      <c r="B72" s="10" t="s">
        <v>194</v>
      </c>
      <c r="C72" s="11">
        <v>563</v>
      </c>
      <c r="D72" s="11">
        <v>1345</v>
      </c>
      <c r="E72" s="11">
        <v>664</v>
      </c>
      <c r="F72" s="12">
        <v>681</v>
      </c>
      <c r="H72" s="9">
        <v>3001</v>
      </c>
      <c r="I72" s="10" t="s">
        <v>195</v>
      </c>
      <c r="J72" s="11">
        <v>133</v>
      </c>
      <c r="K72" s="11">
        <v>314</v>
      </c>
      <c r="L72" s="11">
        <v>149</v>
      </c>
      <c r="M72" s="12">
        <v>165</v>
      </c>
      <c r="O72" s="9">
        <v>10400</v>
      </c>
      <c r="P72" s="10" t="s">
        <v>196</v>
      </c>
      <c r="Q72" s="11">
        <v>132</v>
      </c>
      <c r="R72" s="11">
        <v>268</v>
      </c>
      <c r="S72" s="11">
        <v>121</v>
      </c>
      <c r="T72" s="12">
        <v>147</v>
      </c>
    </row>
    <row r="73" spans="1:20" x14ac:dyDescent="0.15">
      <c r="A73" s="9">
        <v>1708</v>
      </c>
      <c r="B73" s="10" t="s">
        <v>197</v>
      </c>
      <c r="C73" s="11">
        <v>195</v>
      </c>
      <c r="D73" s="11">
        <v>451</v>
      </c>
      <c r="E73" s="11">
        <v>236</v>
      </c>
      <c r="F73" s="12">
        <v>215</v>
      </c>
      <c r="H73" s="9">
        <v>3002</v>
      </c>
      <c r="I73" s="10" t="s">
        <v>198</v>
      </c>
      <c r="J73" s="11">
        <v>111</v>
      </c>
      <c r="K73" s="11">
        <v>228</v>
      </c>
      <c r="L73" s="11">
        <v>118</v>
      </c>
      <c r="M73" s="12">
        <v>110</v>
      </c>
      <c r="O73" s="9">
        <v>10500</v>
      </c>
      <c r="P73" s="10" t="s">
        <v>199</v>
      </c>
      <c r="Q73" s="11">
        <v>143</v>
      </c>
      <c r="R73" s="11">
        <v>359</v>
      </c>
      <c r="S73" s="11">
        <v>183</v>
      </c>
      <c r="T73" s="12">
        <v>176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161</v>
      </c>
      <c r="K74" s="11">
        <v>385</v>
      </c>
      <c r="L74" s="11">
        <v>187</v>
      </c>
      <c r="M74" s="12">
        <v>198</v>
      </c>
      <c r="O74" s="9">
        <v>10600</v>
      </c>
      <c r="P74" s="10" t="s">
        <v>201</v>
      </c>
      <c r="Q74" s="11">
        <v>68</v>
      </c>
      <c r="R74" s="11">
        <v>190</v>
      </c>
      <c r="S74" s="11">
        <v>87</v>
      </c>
      <c r="T74" s="12">
        <v>103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130</v>
      </c>
      <c r="K75" s="11">
        <v>265</v>
      </c>
      <c r="L75" s="11">
        <v>139</v>
      </c>
      <c r="M75" s="12">
        <v>126</v>
      </c>
      <c r="O75" s="9">
        <v>10700</v>
      </c>
      <c r="P75" s="10" t="s">
        <v>203</v>
      </c>
      <c r="Q75" s="11">
        <v>50</v>
      </c>
      <c r="R75" s="11">
        <v>127</v>
      </c>
      <c r="S75" s="11">
        <v>67</v>
      </c>
      <c r="T75" s="12">
        <v>60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2303</v>
      </c>
      <c r="K76" s="11">
        <v>4990</v>
      </c>
      <c r="L76" s="11">
        <v>2471</v>
      </c>
      <c r="M76" s="12">
        <v>2519</v>
      </c>
      <c r="O76" s="9">
        <v>10801</v>
      </c>
      <c r="P76" s="10" t="s">
        <v>205</v>
      </c>
      <c r="Q76" s="11">
        <v>357</v>
      </c>
      <c r="R76" s="11">
        <v>927</v>
      </c>
      <c r="S76" s="11">
        <v>446</v>
      </c>
      <c r="T76" s="12">
        <v>481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353</v>
      </c>
      <c r="R77" s="11">
        <v>884</v>
      </c>
      <c r="S77" s="11">
        <v>444</v>
      </c>
      <c r="T77" s="12">
        <v>440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74</v>
      </c>
      <c r="K78" s="11">
        <v>162</v>
      </c>
      <c r="L78" s="11">
        <v>86</v>
      </c>
      <c r="M78" s="12">
        <v>76</v>
      </c>
      <c r="O78" s="9">
        <v>10803</v>
      </c>
      <c r="P78" s="10" t="s">
        <v>209</v>
      </c>
      <c r="Q78" s="11">
        <v>659</v>
      </c>
      <c r="R78" s="11">
        <v>1537</v>
      </c>
      <c r="S78" s="11">
        <v>760</v>
      </c>
      <c r="T78" s="12">
        <v>777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359</v>
      </c>
      <c r="K79" s="11">
        <v>804</v>
      </c>
      <c r="L79" s="11">
        <v>410</v>
      </c>
      <c r="M79" s="12">
        <v>394</v>
      </c>
      <c r="O79" s="9">
        <v>10804</v>
      </c>
      <c r="P79" s="10" t="s">
        <v>211</v>
      </c>
      <c r="Q79" s="11">
        <v>648</v>
      </c>
      <c r="R79" s="11">
        <v>1540</v>
      </c>
      <c r="S79" s="11">
        <v>775</v>
      </c>
      <c r="T79" s="12">
        <v>765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463</v>
      </c>
      <c r="K80" s="11">
        <v>966</v>
      </c>
      <c r="L80" s="11">
        <v>481</v>
      </c>
      <c r="M80" s="12">
        <v>485</v>
      </c>
      <c r="O80" s="9">
        <v>10805</v>
      </c>
      <c r="P80" s="10" t="s">
        <v>213</v>
      </c>
      <c r="Q80" s="11">
        <v>543</v>
      </c>
      <c r="R80" s="11">
        <v>1345</v>
      </c>
      <c r="S80" s="11">
        <v>673</v>
      </c>
      <c r="T80" s="12">
        <v>672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1151</v>
      </c>
      <c r="K81" s="11">
        <v>2541</v>
      </c>
      <c r="L81" s="11">
        <v>1342</v>
      </c>
      <c r="M81" s="12">
        <v>1199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2389</v>
      </c>
      <c r="K82" s="11">
        <v>5583</v>
      </c>
      <c r="L82" s="11">
        <v>2652</v>
      </c>
      <c r="M82" s="12">
        <v>2931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1133</v>
      </c>
      <c r="K83" s="11">
        <v>2595</v>
      </c>
      <c r="L83" s="11">
        <v>1332</v>
      </c>
      <c r="M83" s="12">
        <v>1263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487</v>
      </c>
      <c r="K84" s="11">
        <v>1177</v>
      </c>
      <c r="L84" s="11">
        <v>571</v>
      </c>
      <c r="M84" s="12">
        <v>606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1986</v>
      </c>
      <c r="K85" s="11">
        <v>4485</v>
      </c>
      <c r="L85" s="11">
        <v>2313</v>
      </c>
      <c r="M85" s="12">
        <v>2172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507</v>
      </c>
      <c r="K86" s="11">
        <v>978</v>
      </c>
      <c r="L86" s="11">
        <v>515</v>
      </c>
      <c r="M86" s="12">
        <v>463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344</v>
      </c>
      <c r="K87" s="11">
        <v>743</v>
      </c>
      <c r="L87" s="11">
        <v>353</v>
      </c>
      <c r="M87" s="12">
        <v>390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319</v>
      </c>
      <c r="K88" s="11">
        <v>682</v>
      </c>
      <c r="L88" s="11">
        <v>315</v>
      </c>
      <c r="M88" s="12">
        <v>367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358</v>
      </c>
      <c r="K89" s="11">
        <v>756</v>
      </c>
      <c r="L89" s="11">
        <v>356</v>
      </c>
      <c r="M89" s="12">
        <v>400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241</v>
      </c>
      <c r="K90" s="11">
        <v>589</v>
      </c>
      <c r="L90" s="11">
        <v>293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299</v>
      </c>
      <c r="K91" s="11">
        <v>688</v>
      </c>
      <c r="L91" s="11">
        <v>347</v>
      </c>
      <c r="M91" s="12">
        <v>341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77</v>
      </c>
      <c r="K92" s="11">
        <v>186</v>
      </c>
      <c r="L92" s="11">
        <v>89</v>
      </c>
      <c r="M92" s="12">
        <v>97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0" t="s">
        <v>226</v>
      </c>
      <c r="B98" s="41"/>
      <c r="C98" s="19">
        <f>SUM(C52:C97)</f>
        <v>13950</v>
      </c>
      <c r="D98" s="19">
        <f>SUM(D52:D97)</f>
        <v>29943</v>
      </c>
      <c r="E98" s="19">
        <f>SUM(E52:E97)</f>
        <v>15621</v>
      </c>
      <c r="F98" s="20">
        <f>SUM(F52:F97)</f>
        <v>14322</v>
      </c>
      <c r="H98" s="40" t="s">
        <v>227</v>
      </c>
      <c r="I98" s="41"/>
      <c r="J98" s="19">
        <f>SUM(J52:J97)</f>
        <v>24567</v>
      </c>
      <c r="K98" s="19">
        <f>SUM(K52:K97)</f>
        <v>52709</v>
      </c>
      <c r="L98" s="19">
        <f>SUM(L52:L97)</f>
        <v>27053</v>
      </c>
      <c r="M98" s="20">
        <f>SUM(M52:M97)</f>
        <v>25656</v>
      </c>
      <c r="O98" s="40" t="s">
        <v>228</v>
      </c>
      <c r="P98" s="41"/>
      <c r="Q98" s="19">
        <f>SUM(Q52:Q97)</f>
        <v>6146</v>
      </c>
      <c r="R98" s="19">
        <f>SUM(R52:R97)</f>
        <v>14922</v>
      </c>
      <c r="S98" s="19">
        <f>SUM(S52:S97)</f>
        <v>7498</v>
      </c>
      <c r="T98" s="20">
        <f>SUM(T52:T97)</f>
        <v>7424</v>
      </c>
    </row>
    <row r="99" spans="1:20" ht="14.25" x14ac:dyDescent="0.15">
      <c r="A99" s="39">
        <f>A50</f>
        <v>42248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66</v>
      </c>
      <c r="D101" s="11">
        <v>163</v>
      </c>
      <c r="E101" s="11">
        <v>77</v>
      </c>
      <c r="F101" s="12">
        <v>86</v>
      </c>
      <c r="H101" s="9">
        <v>4001</v>
      </c>
      <c r="I101" s="10" t="s">
        <v>231</v>
      </c>
      <c r="J101" s="11">
        <v>408</v>
      </c>
      <c r="K101" s="11">
        <v>1148</v>
      </c>
      <c r="L101" s="11">
        <v>577</v>
      </c>
      <c r="M101" s="12">
        <v>571</v>
      </c>
      <c r="O101" s="9">
        <v>13400</v>
      </c>
      <c r="P101" s="10" t="s">
        <v>232</v>
      </c>
      <c r="Q101" s="11">
        <v>20</v>
      </c>
      <c r="R101" s="11">
        <v>41</v>
      </c>
      <c r="S101" s="11">
        <v>23</v>
      </c>
      <c r="T101" s="12">
        <v>18</v>
      </c>
    </row>
    <row r="102" spans="1:20" x14ac:dyDescent="0.15">
      <c r="A102" s="9">
        <v>11000</v>
      </c>
      <c r="B102" s="10" t="s">
        <v>233</v>
      </c>
      <c r="C102" s="11">
        <v>982</v>
      </c>
      <c r="D102" s="11">
        <v>2185</v>
      </c>
      <c r="E102" s="11">
        <v>1124</v>
      </c>
      <c r="F102" s="12">
        <v>1061</v>
      </c>
      <c r="H102" s="9">
        <v>4002</v>
      </c>
      <c r="I102" s="10" t="s">
        <v>234</v>
      </c>
      <c r="J102" s="11">
        <v>630</v>
      </c>
      <c r="K102" s="11">
        <v>1193</v>
      </c>
      <c r="L102" s="11">
        <v>589</v>
      </c>
      <c r="M102" s="12">
        <v>604</v>
      </c>
      <c r="O102" s="9">
        <v>13500</v>
      </c>
      <c r="P102" s="10" t="s">
        <v>235</v>
      </c>
      <c r="Q102" s="11">
        <v>1174</v>
      </c>
      <c r="R102" s="11">
        <v>2750</v>
      </c>
      <c r="S102" s="11">
        <v>1437</v>
      </c>
      <c r="T102" s="12">
        <v>1313</v>
      </c>
    </row>
    <row r="103" spans="1:20" x14ac:dyDescent="0.15">
      <c r="A103" s="9">
        <v>11051</v>
      </c>
      <c r="B103" s="10" t="s">
        <v>236</v>
      </c>
      <c r="C103" s="11">
        <v>203</v>
      </c>
      <c r="D103" s="11">
        <v>539</v>
      </c>
      <c r="E103" s="11">
        <v>267</v>
      </c>
      <c r="F103" s="12">
        <v>272</v>
      </c>
      <c r="H103" s="9">
        <v>4003</v>
      </c>
      <c r="I103" s="10" t="s">
        <v>237</v>
      </c>
      <c r="J103" s="11">
        <v>1025</v>
      </c>
      <c r="K103" s="11">
        <v>2534</v>
      </c>
      <c r="L103" s="11">
        <v>1348</v>
      </c>
      <c r="M103" s="12">
        <v>1186</v>
      </c>
      <c r="O103" s="9">
        <v>13600</v>
      </c>
      <c r="P103" s="10" t="s">
        <v>238</v>
      </c>
      <c r="Q103" s="11">
        <v>782</v>
      </c>
      <c r="R103" s="11">
        <v>1862</v>
      </c>
      <c r="S103" s="11">
        <v>935</v>
      </c>
      <c r="T103" s="12">
        <v>927</v>
      </c>
    </row>
    <row r="104" spans="1:20" x14ac:dyDescent="0.15">
      <c r="A104" s="9">
        <v>11052</v>
      </c>
      <c r="B104" s="10" t="s">
        <v>239</v>
      </c>
      <c r="C104" s="11">
        <v>121</v>
      </c>
      <c r="D104" s="11">
        <v>299</v>
      </c>
      <c r="E104" s="11">
        <v>158</v>
      </c>
      <c r="F104" s="12">
        <v>141</v>
      </c>
      <c r="H104" s="9">
        <v>4004</v>
      </c>
      <c r="I104" s="10" t="s">
        <v>240</v>
      </c>
      <c r="J104" s="11">
        <v>892</v>
      </c>
      <c r="K104" s="11">
        <v>2179</v>
      </c>
      <c r="L104" s="11">
        <v>1186</v>
      </c>
      <c r="M104" s="12">
        <v>993</v>
      </c>
      <c r="O104" s="9">
        <v>13700</v>
      </c>
      <c r="P104" s="10" t="s">
        <v>241</v>
      </c>
      <c r="Q104" s="11">
        <v>1345</v>
      </c>
      <c r="R104" s="11">
        <v>3074</v>
      </c>
      <c r="S104" s="11">
        <v>1536</v>
      </c>
      <c r="T104" s="12">
        <v>1538</v>
      </c>
    </row>
    <row r="105" spans="1:20" x14ac:dyDescent="0.15">
      <c r="A105" s="9">
        <v>11053</v>
      </c>
      <c r="B105" s="10" t="s">
        <v>242</v>
      </c>
      <c r="C105" s="11">
        <v>251</v>
      </c>
      <c r="D105" s="11">
        <v>712</v>
      </c>
      <c r="E105" s="11">
        <v>366</v>
      </c>
      <c r="F105" s="12">
        <v>346</v>
      </c>
      <c r="H105" s="9">
        <v>4005</v>
      </c>
      <c r="I105" s="10" t="s">
        <v>243</v>
      </c>
      <c r="J105" s="11">
        <v>272</v>
      </c>
      <c r="K105" s="11">
        <v>559</v>
      </c>
      <c r="L105" s="11">
        <v>301</v>
      </c>
      <c r="M105" s="12">
        <v>258</v>
      </c>
      <c r="O105" s="9">
        <v>13800</v>
      </c>
      <c r="P105" s="10" t="s">
        <v>244</v>
      </c>
      <c r="Q105" s="11">
        <v>64</v>
      </c>
      <c r="R105" s="11">
        <v>145</v>
      </c>
      <c r="S105" s="11">
        <v>76</v>
      </c>
      <c r="T105" s="12">
        <v>69</v>
      </c>
    </row>
    <row r="106" spans="1:20" x14ac:dyDescent="0.15">
      <c r="A106" s="9">
        <v>11100</v>
      </c>
      <c r="B106" s="10" t="s">
        <v>245</v>
      </c>
      <c r="C106" s="11">
        <v>158</v>
      </c>
      <c r="D106" s="11">
        <v>401</v>
      </c>
      <c r="E106" s="11">
        <v>188</v>
      </c>
      <c r="F106" s="12">
        <v>213</v>
      </c>
      <c r="H106" s="9">
        <v>4101</v>
      </c>
      <c r="I106" s="10" t="s">
        <v>246</v>
      </c>
      <c r="J106" s="11">
        <v>365</v>
      </c>
      <c r="K106" s="11">
        <v>968</v>
      </c>
      <c r="L106" s="11">
        <v>475</v>
      </c>
      <c r="M106" s="12">
        <v>493</v>
      </c>
      <c r="O106" s="9">
        <v>13900</v>
      </c>
      <c r="P106" s="10" t="s">
        <v>247</v>
      </c>
      <c r="Q106" s="11">
        <v>429</v>
      </c>
      <c r="R106" s="11">
        <v>1004</v>
      </c>
      <c r="S106" s="11">
        <v>498</v>
      </c>
      <c r="T106" s="12">
        <v>506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289</v>
      </c>
      <c r="E107" s="11">
        <v>147</v>
      </c>
      <c r="F107" s="12">
        <v>142</v>
      </c>
      <c r="H107" s="9">
        <v>4102</v>
      </c>
      <c r="I107" s="10" t="s">
        <v>249</v>
      </c>
      <c r="J107" s="11">
        <v>389</v>
      </c>
      <c r="K107" s="11">
        <v>1158</v>
      </c>
      <c r="L107" s="11">
        <v>573</v>
      </c>
      <c r="M107" s="12">
        <v>585</v>
      </c>
      <c r="O107" s="9">
        <v>14000</v>
      </c>
      <c r="P107" s="10" t="s">
        <v>250</v>
      </c>
      <c r="Q107" s="11">
        <v>102</v>
      </c>
      <c r="R107" s="11">
        <v>250</v>
      </c>
      <c r="S107" s="11">
        <v>125</v>
      </c>
      <c r="T107" s="12">
        <v>125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214</v>
      </c>
      <c r="E108" s="11">
        <v>111</v>
      </c>
      <c r="F108" s="12">
        <v>103</v>
      </c>
      <c r="H108" s="9">
        <v>4103</v>
      </c>
      <c r="I108" s="10" t="s">
        <v>252</v>
      </c>
      <c r="J108" s="11">
        <v>652</v>
      </c>
      <c r="K108" s="11">
        <v>1197</v>
      </c>
      <c r="L108" s="11">
        <v>745</v>
      </c>
      <c r="M108" s="12">
        <v>452</v>
      </c>
      <c r="O108" s="9">
        <v>14100</v>
      </c>
      <c r="P108" s="10" t="s">
        <v>253</v>
      </c>
      <c r="Q108" s="11">
        <v>229</v>
      </c>
      <c r="R108" s="11">
        <v>560</v>
      </c>
      <c r="S108" s="11">
        <v>292</v>
      </c>
      <c r="T108" s="12">
        <v>268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147</v>
      </c>
      <c r="E109" s="11">
        <v>78</v>
      </c>
      <c r="F109" s="12">
        <v>69</v>
      </c>
      <c r="H109" s="9">
        <v>4104</v>
      </c>
      <c r="I109" s="10" t="s">
        <v>255</v>
      </c>
      <c r="J109" s="11">
        <v>334</v>
      </c>
      <c r="K109" s="11">
        <v>804</v>
      </c>
      <c r="L109" s="11">
        <v>382</v>
      </c>
      <c r="M109" s="12">
        <v>422</v>
      </c>
      <c r="O109" s="9">
        <v>14200</v>
      </c>
      <c r="P109" s="10" t="s">
        <v>256</v>
      </c>
      <c r="Q109" s="11">
        <v>791</v>
      </c>
      <c r="R109" s="11">
        <v>1842</v>
      </c>
      <c r="S109" s="11">
        <v>948</v>
      </c>
      <c r="T109" s="12">
        <v>894</v>
      </c>
    </row>
    <row r="110" spans="1:20" x14ac:dyDescent="0.15">
      <c r="A110" s="9">
        <v>11500</v>
      </c>
      <c r="B110" s="10" t="s">
        <v>257</v>
      </c>
      <c r="C110" s="11">
        <v>1605</v>
      </c>
      <c r="D110" s="11">
        <v>3561</v>
      </c>
      <c r="E110" s="11">
        <v>1736</v>
      </c>
      <c r="F110" s="12">
        <v>1825</v>
      </c>
      <c r="H110" s="9">
        <v>4105</v>
      </c>
      <c r="I110" s="10" t="s">
        <v>258</v>
      </c>
      <c r="J110" s="11">
        <v>147</v>
      </c>
      <c r="K110" s="11">
        <v>326</v>
      </c>
      <c r="L110" s="11">
        <v>158</v>
      </c>
      <c r="M110" s="12">
        <v>168</v>
      </c>
      <c r="O110" s="9">
        <v>14300</v>
      </c>
      <c r="P110" s="10" t="s">
        <v>259</v>
      </c>
      <c r="Q110" s="11">
        <v>335</v>
      </c>
      <c r="R110" s="11">
        <v>841</v>
      </c>
      <c r="S110" s="11">
        <v>434</v>
      </c>
      <c r="T110" s="12">
        <v>407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50</v>
      </c>
      <c r="F111" s="12">
        <v>40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82</v>
      </c>
      <c r="R111" s="11">
        <v>194</v>
      </c>
      <c r="S111" s="11">
        <v>102</v>
      </c>
      <c r="T111" s="12">
        <v>92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195</v>
      </c>
      <c r="R112" s="11">
        <v>477</v>
      </c>
      <c r="S112" s="11">
        <v>226</v>
      </c>
      <c r="T112" s="12">
        <v>251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116</v>
      </c>
      <c r="E113" s="11">
        <v>55</v>
      </c>
      <c r="F113" s="12">
        <v>61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922</v>
      </c>
      <c r="R113" s="11">
        <v>1990</v>
      </c>
      <c r="S113" s="11">
        <v>1008</v>
      </c>
      <c r="T113" s="12">
        <v>982</v>
      </c>
    </row>
    <row r="114" spans="1:20" x14ac:dyDescent="0.15">
      <c r="A114" s="9">
        <v>11900</v>
      </c>
      <c r="B114" s="10" t="s">
        <v>266</v>
      </c>
      <c r="C114" s="11">
        <v>119</v>
      </c>
      <c r="D114" s="11">
        <v>303</v>
      </c>
      <c r="E114" s="11">
        <v>143</v>
      </c>
      <c r="F114" s="12">
        <v>160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745</v>
      </c>
      <c r="R114" s="11">
        <v>1684</v>
      </c>
      <c r="S114" s="11">
        <v>843</v>
      </c>
      <c r="T114" s="12">
        <v>841</v>
      </c>
    </row>
    <row r="115" spans="1:20" x14ac:dyDescent="0.15">
      <c r="A115" s="9">
        <v>12000</v>
      </c>
      <c r="B115" s="10" t="s">
        <v>268</v>
      </c>
      <c r="C115" s="11">
        <v>170</v>
      </c>
      <c r="D115" s="11">
        <v>431</v>
      </c>
      <c r="E115" s="11">
        <v>220</v>
      </c>
      <c r="F115" s="12">
        <v>211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37</v>
      </c>
      <c r="R115" s="11">
        <v>89</v>
      </c>
      <c r="S115" s="11">
        <v>46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67</v>
      </c>
      <c r="D116" s="11">
        <v>185</v>
      </c>
      <c r="E116" s="11">
        <v>93</v>
      </c>
      <c r="F116" s="12">
        <v>92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30</v>
      </c>
      <c r="D117" s="11">
        <v>76</v>
      </c>
      <c r="E117" s="11">
        <v>37</v>
      </c>
      <c r="F117" s="12">
        <v>39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40</v>
      </c>
      <c r="R117" s="11">
        <v>84</v>
      </c>
      <c r="S117" s="11">
        <v>45</v>
      </c>
      <c r="T117" s="12">
        <v>39</v>
      </c>
    </row>
    <row r="118" spans="1:20" x14ac:dyDescent="0.15">
      <c r="A118" s="9">
        <v>12300</v>
      </c>
      <c r="B118" s="10" t="s">
        <v>274</v>
      </c>
      <c r="C118" s="11">
        <v>692</v>
      </c>
      <c r="D118" s="11">
        <v>1623</v>
      </c>
      <c r="E118" s="11">
        <v>828</v>
      </c>
      <c r="F118" s="12">
        <v>795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67</v>
      </c>
      <c r="R118" s="11">
        <v>185</v>
      </c>
      <c r="S118" s="11">
        <v>94</v>
      </c>
      <c r="T118" s="12">
        <v>91</v>
      </c>
    </row>
    <row r="119" spans="1:20" x14ac:dyDescent="0.15">
      <c r="A119" s="9">
        <v>12400</v>
      </c>
      <c r="B119" s="10" t="s">
        <v>276</v>
      </c>
      <c r="C119" s="11">
        <v>237</v>
      </c>
      <c r="D119" s="11">
        <v>475</v>
      </c>
      <c r="E119" s="11">
        <v>270</v>
      </c>
      <c r="F119" s="12">
        <v>205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355</v>
      </c>
      <c r="R119" s="11">
        <v>832</v>
      </c>
      <c r="S119" s="11">
        <v>426</v>
      </c>
      <c r="T119" s="12">
        <v>406</v>
      </c>
    </row>
    <row r="120" spans="1:20" x14ac:dyDescent="0.15">
      <c r="A120" s="9">
        <v>12500</v>
      </c>
      <c r="B120" s="10" t="s">
        <v>278</v>
      </c>
      <c r="C120" s="11">
        <v>43</v>
      </c>
      <c r="D120" s="11">
        <v>93</v>
      </c>
      <c r="E120" s="11">
        <v>44</v>
      </c>
      <c r="F120" s="12">
        <v>49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99</v>
      </c>
      <c r="R120" s="11">
        <v>238</v>
      </c>
      <c r="S120" s="11">
        <v>117</v>
      </c>
      <c r="T120" s="12">
        <v>121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96</v>
      </c>
      <c r="E121" s="11">
        <v>50</v>
      </c>
      <c r="F121" s="12">
        <v>46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143</v>
      </c>
      <c r="R121" s="11">
        <v>345</v>
      </c>
      <c r="S121" s="11">
        <v>165</v>
      </c>
      <c r="T121" s="12">
        <v>180</v>
      </c>
    </row>
    <row r="122" spans="1:20" x14ac:dyDescent="0.15">
      <c r="A122" s="9">
        <v>12700</v>
      </c>
      <c r="B122" s="10" t="s">
        <v>282</v>
      </c>
      <c r="C122" s="11">
        <v>203</v>
      </c>
      <c r="D122" s="11">
        <v>361</v>
      </c>
      <c r="E122" s="11">
        <v>153</v>
      </c>
      <c r="F122" s="12">
        <v>208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132</v>
      </c>
      <c r="E123" s="11">
        <v>62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78</v>
      </c>
      <c r="R123" s="11">
        <v>215</v>
      </c>
      <c r="S123" s="11">
        <v>99</v>
      </c>
      <c r="T123" s="12">
        <v>116</v>
      </c>
    </row>
    <row r="124" spans="1:20" x14ac:dyDescent="0.15">
      <c r="A124" s="9">
        <v>12900</v>
      </c>
      <c r="B124" s="10" t="s">
        <v>286</v>
      </c>
      <c r="C124" s="11">
        <v>92</v>
      </c>
      <c r="D124" s="11">
        <v>210</v>
      </c>
      <c r="E124" s="11">
        <v>117</v>
      </c>
      <c r="F124" s="12">
        <v>93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19</v>
      </c>
      <c r="R124" s="11">
        <v>46</v>
      </c>
      <c r="S124" s="11">
        <v>23</v>
      </c>
      <c r="T124" s="12">
        <v>23</v>
      </c>
    </row>
    <row r="125" spans="1:20" x14ac:dyDescent="0.15">
      <c r="A125" s="9">
        <v>13000</v>
      </c>
      <c r="B125" s="10" t="s">
        <v>288</v>
      </c>
      <c r="C125" s="11">
        <v>291</v>
      </c>
      <c r="D125" s="11">
        <v>665</v>
      </c>
      <c r="E125" s="11">
        <v>336</v>
      </c>
      <c r="F125" s="12">
        <v>329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36</v>
      </c>
      <c r="R125" s="11">
        <v>103</v>
      </c>
      <c r="S125" s="11">
        <v>50</v>
      </c>
      <c r="T125" s="12">
        <v>53</v>
      </c>
    </row>
    <row r="126" spans="1:20" x14ac:dyDescent="0.15">
      <c r="A126" s="9">
        <v>13100</v>
      </c>
      <c r="B126" s="10" t="s">
        <v>290</v>
      </c>
      <c r="C126" s="11">
        <v>177</v>
      </c>
      <c r="D126" s="11">
        <v>318</v>
      </c>
      <c r="E126" s="11">
        <v>148</v>
      </c>
      <c r="F126" s="12">
        <v>170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24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56</v>
      </c>
      <c r="R127" s="11">
        <v>154</v>
      </c>
      <c r="S127" s="11">
        <v>71</v>
      </c>
      <c r="T127" s="12">
        <v>83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24</v>
      </c>
      <c r="R128" s="11">
        <v>69</v>
      </c>
      <c r="S128" s="11">
        <v>32</v>
      </c>
      <c r="T128" s="12">
        <v>37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448</v>
      </c>
      <c r="R130" s="11">
        <v>1090</v>
      </c>
      <c r="S130" s="11">
        <v>551</v>
      </c>
      <c r="T130" s="12">
        <v>539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129</v>
      </c>
      <c r="R131" s="11">
        <v>297</v>
      </c>
      <c r="S131" s="11">
        <v>153</v>
      </c>
      <c r="T131" s="12">
        <v>144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186</v>
      </c>
      <c r="R132" s="11">
        <v>445</v>
      </c>
      <c r="S132" s="11">
        <v>210</v>
      </c>
      <c r="T132" s="12">
        <v>235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127</v>
      </c>
      <c r="R134" s="11">
        <v>305</v>
      </c>
      <c r="S134" s="11">
        <v>146</v>
      </c>
      <c r="T134" s="12">
        <v>159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550</v>
      </c>
      <c r="R135" s="11">
        <v>1198</v>
      </c>
      <c r="S135" s="11">
        <v>563</v>
      </c>
      <c r="T135" s="12">
        <v>635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187</v>
      </c>
      <c r="R136" s="11">
        <v>464</v>
      </c>
      <c r="S136" s="11">
        <v>233</v>
      </c>
      <c r="T136" s="12">
        <v>231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96</v>
      </c>
      <c r="R137" s="11">
        <v>214</v>
      </c>
      <c r="S137" s="11">
        <v>117</v>
      </c>
      <c r="T137" s="12">
        <v>97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195</v>
      </c>
      <c r="R138" s="11">
        <v>468</v>
      </c>
      <c r="S138" s="11">
        <v>239</v>
      </c>
      <c r="T138" s="12">
        <v>229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145</v>
      </c>
      <c r="R139" s="11">
        <v>298</v>
      </c>
      <c r="S139" s="11">
        <v>162</v>
      </c>
      <c r="T139" s="12">
        <v>136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36</v>
      </c>
      <c r="R140" s="11">
        <v>85</v>
      </c>
      <c r="S140" s="11">
        <v>39</v>
      </c>
      <c r="T140" s="12">
        <v>46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0" t="s">
        <v>307</v>
      </c>
      <c r="B147" s="41"/>
      <c r="C147" s="19">
        <f>SUM(C101:C146)</f>
        <v>5998</v>
      </c>
      <c r="D147" s="19">
        <f>SUM(D101:D146)</f>
        <v>13823</v>
      </c>
      <c r="E147" s="19">
        <f>SUM(E101:E146)</f>
        <v>6928</v>
      </c>
      <c r="F147" s="20">
        <f>SUM(F101:F146)</f>
        <v>6895</v>
      </c>
      <c r="H147" s="40" t="s">
        <v>308</v>
      </c>
      <c r="I147" s="41"/>
      <c r="J147" s="19">
        <f>SUM(J101:J146)</f>
        <v>5114</v>
      </c>
      <c r="K147" s="19">
        <f>SUM(K101:K146)</f>
        <v>12066</v>
      </c>
      <c r="L147" s="19">
        <f>SUM(L101:L146)</f>
        <v>6334</v>
      </c>
      <c r="M147" s="20">
        <f>SUM(M101:M146)</f>
        <v>5732</v>
      </c>
      <c r="O147" s="40" t="s">
        <v>309</v>
      </c>
      <c r="P147" s="41"/>
      <c r="Q147" s="19">
        <f>SUM(Q101:Q146)</f>
        <v>10412</v>
      </c>
      <c r="R147" s="19">
        <f>SUM(R101:R146)</f>
        <v>24320</v>
      </c>
      <c r="S147" s="19">
        <f>SUM(S101:S146)</f>
        <v>12251</v>
      </c>
      <c r="T147" s="20">
        <f>SUM(T101:T146)</f>
        <v>12069</v>
      </c>
    </row>
    <row r="148" spans="1:20" ht="14.25" x14ac:dyDescent="0.15">
      <c r="A148" s="39">
        <f>A99</f>
        <v>42248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45</v>
      </c>
      <c r="D150" s="11">
        <v>108</v>
      </c>
      <c r="E150" s="11">
        <v>57</v>
      </c>
      <c r="F150" s="12">
        <v>51</v>
      </c>
      <c r="H150" s="9">
        <v>200</v>
      </c>
      <c r="I150" s="10" t="s">
        <v>138</v>
      </c>
      <c r="J150" s="11">
        <v>160</v>
      </c>
      <c r="K150" s="11">
        <v>323</v>
      </c>
      <c r="L150" s="11">
        <v>164</v>
      </c>
      <c r="M150" s="12">
        <v>159</v>
      </c>
      <c r="O150" s="9">
        <v>40101</v>
      </c>
      <c r="P150" s="10" t="s">
        <v>311</v>
      </c>
      <c r="Q150" s="11">
        <v>339</v>
      </c>
      <c r="R150" s="11">
        <v>1097</v>
      </c>
      <c r="S150" s="11">
        <v>545</v>
      </c>
      <c r="T150" s="12">
        <v>552</v>
      </c>
    </row>
    <row r="151" spans="1:20" x14ac:dyDescent="0.15">
      <c r="A151" s="9">
        <v>17500</v>
      </c>
      <c r="B151" s="10" t="s">
        <v>312</v>
      </c>
      <c r="C151" s="11">
        <v>160</v>
      </c>
      <c r="D151" s="11">
        <v>408</v>
      </c>
      <c r="E151" s="11">
        <v>201</v>
      </c>
      <c r="F151" s="12">
        <v>207</v>
      </c>
      <c r="H151" s="9">
        <v>251</v>
      </c>
      <c r="I151" s="10" t="s">
        <v>313</v>
      </c>
      <c r="J151" s="11">
        <v>336</v>
      </c>
      <c r="K151" s="11">
        <v>769</v>
      </c>
      <c r="L151" s="11">
        <v>392</v>
      </c>
      <c r="M151" s="12">
        <v>377</v>
      </c>
      <c r="O151" s="9">
        <v>40102</v>
      </c>
      <c r="P151" s="10" t="s">
        <v>314</v>
      </c>
      <c r="Q151" s="11">
        <v>846</v>
      </c>
      <c r="R151" s="11">
        <v>2193</v>
      </c>
      <c r="S151" s="11">
        <v>1056</v>
      </c>
      <c r="T151" s="12">
        <v>1137</v>
      </c>
    </row>
    <row r="152" spans="1:20" x14ac:dyDescent="0.15">
      <c r="A152" s="9">
        <v>17600</v>
      </c>
      <c r="B152" s="10" t="s">
        <v>315</v>
      </c>
      <c r="C152" s="11">
        <v>73</v>
      </c>
      <c r="D152" s="11">
        <v>128</v>
      </c>
      <c r="E152" s="11">
        <v>51</v>
      </c>
      <c r="F152" s="12">
        <v>77</v>
      </c>
      <c r="H152" s="9">
        <v>252</v>
      </c>
      <c r="I152" s="10" t="s">
        <v>316</v>
      </c>
      <c r="J152" s="11">
        <v>301</v>
      </c>
      <c r="K152" s="11">
        <v>682</v>
      </c>
      <c r="L152" s="11">
        <v>334</v>
      </c>
      <c r="M152" s="12">
        <v>348</v>
      </c>
      <c r="O152" s="9">
        <v>40103</v>
      </c>
      <c r="P152" s="10" t="s">
        <v>317</v>
      </c>
      <c r="Q152" s="11">
        <v>111</v>
      </c>
      <c r="R152" s="11">
        <v>378</v>
      </c>
      <c r="S152" s="11">
        <v>194</v>
      </c>
      <c r="T152" s="12">
        <v>184</v>
      </c>
    </row>
    <row r="153" spans="1:20" x14ac:dyDescent="0.15">
      <c r="A153" s="9">
        <v>17700</v>
      </c>
      <c r="B153" s="10" t="s">
        <v>318</v>
      </c>
      <c r="C153" s="11">
        <v>66</v>
      </c>
      <c r="D153" s="11">
        <v>165</v>
      </c>
      <c r="E153" s="11">
        <v>81</v>
      </c>
      <c r="F153" s="12">
        <v>84</v>
      </c>
      <c r="H153" s="9">
        <v>400</v>
      </c>
      <c r="I153" s="10" t="s">
        <v>319</v>
      </c>
      <c r="J153" s="11">
        <v>49</v>
      </c>
      <c r="K153" s="11">
        <v>135</v>
      </c>
      <c r="L153" s="11">
        <v>68</v>
      </c>
      <c r="M153" s="12">
        <v>67</v>
      </c>
      <c r="O153" s="9">
        <v>40104</v>
      </c>
      <c r="P153" s="10" t="s">
        <v>320</v>
      </c>
      <c r="Q153" s="11">
        <v>413</v>
      </c>
      <c r="R153" s="11">
        <v>1271</v>
      </c>
      <c r="S153" s="11">
        <v>625</v>
      </c>
      <c r="T153" s="12">
        <v>646</v>
      </c>
    </row>
    <row r="154" spans="1:20" x14ac:dyDescent="0.15">
      <c r="A154" s="9">
        <v>17800</v>
      </c>
      <c r="B154" s="10" t="s">
        <v>321</v>
      </c>
      <c r="C154" s="11">
        <v>141</v>
      </c>
      <c r="D154" s="11">
        <v>289</v>
      </c>
      <c r="E154" s="11">
        <v>136</v>
      </c>
      <c r="F154" s="12">
        <v>153</v>
      </c>
      <c r="H154" s="9">
        <v>500</v>
      </c>
      <c r="I154" s="10" t="s">
        <v>322</v>
      </c>
      <c r="J154" s="11">
        <v>157</v>
      </c>
      <c r="K154" s="11">
        <v>334</v>
      </c>
      <c r="L154" s="11">
        <v>172</v>
      </c>
      <c r="M154" s="12">
        <v>162</v>
      </c>
      <c r="O154" s="9">
        <v>40105</v>
      </c>
      <c r="P154" s="10" t="s">
        <v>323</v>
      </c>
      <c r="Q154" s="11">
        <v>229</v>
      </c>
      <c r="R154" s="11">
        <v>561</v>
      </c>
      <c r="S154" s="11">
        <v>276</v>
      </c>
      <c r="T154" s="12">
        <v>285</v>
      </c>
    </row>
    <row r="155" spans="1:20" x14ac:dyDescent="0.15">
      <c r="A155" s="9">
        <v>17900</v>
      </c>
      <c r="B155" s="10" t="s">
        <v>324</v>
      </c>
      <c r="C155" s="11">
        <v>112</v>
      </c>
      <c r="D155" s="11">
        <v>278</v>
      </c>
      <c r="E155" s="11">
        <v>149</v>
      </c>
      <c r="F155" s="12">
        <v>129</v>
      </c>
      <c r="H155" s="9">
        <v>600</v>
      </c>
      <c r="I155" s="10" t="s">
        <v>325</v>
      </c>
      <c r="J155" s="11">
        <v>335</v>
      </c>
      <c r="K155" s="11">
        <v>670</v>
      </c>
      <c r="L155" s="11">
        <v>383</v>
      </c>
      <c r="M155" s="12">
        <v>287</v>
      </c>
      <c r="O155" s="9">
        <v>40106</v>
      </c>
      <c r="P155" s="10" t="s">
        <v>326</v>
      </c>
      <c r="Q155" s="11">
        <v>387</v>
      </c>
      <c r="R155" s="11">
        <v>1329</v>
      </c>
      <c r="S155" s="11">
        <v>689</v>
      </c>
      <c r="T155" s="12">
        <v>640</v>
      </c>
    </row>
    <row r="156" spans="1:20" x14ac:dyDescent="0.15">
      <c r="A156" s="9">
        <v>18000</v>
      </c>
      <c r="B156" s="10" t="s">
        <v>327</v>
      </c>
      <c r="C156" s="11">
        <v>119</v>
      </c>
      <c r="D156" s="11">
        <v>302</v>
      </c>
      <c r="E156" s="11">
        <v>143</v>
      </c>
      <c r="F156" s="12">
        <v>159</v>
      </c>
      <c r="H156" s="9">
        <v>701</v>
      </c>
      <c r="I156" s="10" t="s">
        <v>328</v>
      </c>
      <c r="J156" s="11">
        <v>332</v>
      </c>
      <c r="K156" s="11">
        <v>542</v>
      </c>
      <c r="L156" s="11">
        <v>394</v>
      </c>
      <c r="M156" s="12">
        <v>148</v>
      </c>
      <c r="O156" s="9">
        <v>40107</v>
      </c>
      <c r="P156" s="10" t="s">
        <v>329</v>
      </c>
      <c r="Q156" s="11">
        <v>284</v>
      </c>
      <c r="R156" s="11">
        <v>966</v>
      </c>
      <c r="S156" s="11">
        <v>485</v>
      </c>
      <c r="T156" s="12">
        <v>481</v>
      </c>
    </row>
    <row r="157" spans="1:20" x14ac:dyDescent="0.15">
      <c r="A157" s="9">
        <v>18100</v>
      </c>
      <c r="B157" s="10" t="s">
        <v>330</v>
      </c>
      <c r="C157" s="11">
        <v>49</v>
      </c>
      <c r="D157" s="11">
        <v>126</v>
      </c>
      <c r="E157" s="11">
        <v>64</v>
      </c>
      <c r="F157" s="12">
        <v>62</v>
      </c>
      <c r="H157" s="9">
        <v>702</v>
      </c>
      <c r="I157" s="10" t="s">
        <v>331</v>
      </c>
      <c r="J157" s="11">
        <v>236</v>
      </c>
      <c r="K157" s="11">
        <v>559</v>
      </c>
      <c r="L157" s="11">
        <v>300</v>
      </c>
      <c r="M157" s="12">
        <v>259</v>
      </c>
      <c r="O157" s="9">
        <v>40108</v>
      </c>
      <c r="P157" s="10" t="s">
        <v>332</v>
      </c>
      <c r="Q157" s="11">
        <v>345</v>
      </c>
      <c r="R157" s="11">
        <v>1139</v>
      </c>
      <c r="S157" s="11">
        <v>585</v>
      </c>
      <c r="T157" s="12">
        <v>554</v>
      </c>
    </row>
    <row r="158" spans="1:20" x14ac:dyDescent="0.15">
      <c r="A158" s="9">
        <v>18200</v>
      </c>
      <c r="B158" s="10" t="s">
        <v>333</v>
      </c>
      <c r="C158" s="11">
        <v>58</v>
      </c>
      <c r="D158" s="11">
        <v>151</v>
      </c>
      <c r="E158" s="11">
        <v>70</v>
      </c>
      <c r="F158" s="12">
        <v>81</v>
      </c>
      <c r="H158" s="9">
        <v>703</v>
      </c>
      <c r="I158" s="10" t="s">
        <v>334</v>
      </c>
      <c r="J158" s="11">
        <v>332</v>
      </c>
      <c r="K158" s="11">
        <v>1029</v>
      </c>
      <c r="L158" s="11">
        <v>519</v>
      </c>
      <c r="M158" s="12">
        <v>510</v>
      </c>
      <c r="O158" s="9">
        <v>40109</v>
      </c>
      <c r="P158" s="10" t="s">
        <v>335</v>
      </c>
      <c r="Q158" s="11">
        <v>310</v>
      </c>
      <c r="R158" s="11">
        <v>933</v>
      </c>
      <c r="S158" s="11">
        <v>469</v>
      </c>
      <c r="T158" s="12">
        <v>464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337</v>
      </c>
      <c r="J159" s="11">
        <v>460</v>
      </c>
      <c r="K159" s="11">
        <v>990</v>
      </c>
      <c r="L159" s="11">
        <v>586</v>
      </c>
      <c r="M159" s="12">
        <v>404</v>
      </c>
      <c r="O159" s="9">
        <v>40201</v>
      </c>
      <c r="P159" s="10" t="s">
        <v>338</v>
      </c>
      <c r="Q159" s="11">
        <v>576</v>
      </c>
      <c r="R159" s="11">
        <v>1497</v>
      </c>
      <c r="S159" s="11">
        <v>721</v>
      </c>
      <c r="T159" s="12">
        <v>776</v>
      </c>
    </row>
    <row r="160" spans="1:20" x14ac:dyDescent="0.15">
      <c r="A160" s="9">
        <v>18400</v>
      </c>
      <c r="B160" s="10" t="s">
        <v>339</v>
      </c>
      <c r="C160" s="11">
        <v>120</v>
      </c>
      <c r="D160" s="11">
        <v>188</v>
      </c>
      <c r="E160" s="11">
        <v>112</v>
      </c>
      <c r="F160" s="12">
        <v>76</v>
      </c>
      <c r="H160" s="9">
        <v>802</v>
      </c>
      <c r="I160" s="10" t="s">
        <v>340</v>
      </c>
      <c r="J160" s="11">
        <v>261</v>
      </c>
      <c r="K160" s="11">
        <v>658</v>
      </c>
      <c r="L160" s="11">
        <v>347</v>
      </c>
      <c r="M160" s="12">
        <v>311</v>
      </c>
      <c r="O160" s="9">
        <v>40202</v>
      </c>
      <c r="P160" s="10" t="s">
        <v>341</v>
      </c>
      <c r="Q160" s="11">
        <v>142</v>
      </c>
      <c r="R160" s="11">
        <v>408</v>
      </c>
      <c r="S160" s="11">
        <v>202</v>
      </c>
      <c r="T160" s="12">
        <v>206</v>
      </c>
    </row>
    <row r="161" spans="1:20" x14ac:dyDescent="0.15">
      <c r="A161" s="9">
        <v>18500</v>
      </c>
      <c r="B161" s="10" t="s">
        <v>342</v>
      </c>
      <c r="C161" s="11">
        <v>177</v>
      </c>
      <c r="D161" s="11">
        <v>393</v>
      </c>
      <c r="E161" s="11">
        <v>198</v>
      </c>
      <c r="F161" s="12">
        <v>195</v>
      </c>
      <c r="H161" s="9">
        <v>900</v>
      </c>
      <c r="I161" s="10" t="s">
        <v>343</v>
      </c>
      <c r="J161" s="11">
        <v>209</v>
      </c>
      <c r="K161" s="11">
        <v>493</v>
      </c>
      <c r="L161" s="11">
        <v>237</v>
      </c>
      <c r="M161" s="12">
        <v>256</v>
      </c>
      <c r="O161" s="9">
        <v>40203</v>
      </c>
      <c r="P161" s="10" t="s">
        <v>344</v>
      </c>
      <c r="Q161" s="11">
        <v>119</v>
      </c>
      <c r="R161" s="11">
        <v>319</v>
      </c>
      <c r="S161" s="11">
        <v>157</v>
      </c>
      <c r="T161" s="12">
        <v>162</v>
      </c>
    </row>
    <row r="162" spans="1:20" x14ac:dyDescent="0.15">
      <c r="A162" s="9">
        <v>18600</v>
      </c>
      <c r="B162" s="10" t="s">
        <v>345</v>
      </c>
      <c r="C162" s="11">
        <v>66</v>
      </c>
      <c r="D162" s="11">
        <v>165</v>
      </c>
      <c r="E162" s="11">
        <v>84</v>
      </c>
      <c r="F162" s="12">
        <v>81</v>
      </c>
      <c r="H162" s="9">
        <v>1000</v>
      </c>
      <c r="I162" s="10" t="s">
        <v>346</v>
      </c>
      <c r="J162" s="11">
        <v>141</v>
      </c>
      <c r="K162" s="11">
        <v>327</v>
      </c>
      <c r="L162" s="11">
        <v>174</v>
      </c>
      <c r="M162" s="12">
        <v>153</v>
      </c>
      <c r="O162" s="9">
        <v>40204</v>
      </c>
      <c r="P162" s="10" t="s">
        <v>347</v>
      </c>
      <c r="Q162" s="11">
        <v>404</v>
      </c>
      <c r="R162" s="11">
        <v>1156</v>
      </c>
      <c r="S162" s="11">
        <v>541</v>
      </c>
      <c r="T162" s="12">
        <v>615</v>
      </c>
    </row>
    <row r="163" spans="1:20" x14ac:dyDescent="0.15">
      <c r="A163" s="9">
        <v>18700</v>
      </c>
      <c r="B163" s="10" t="s">
        <v>348</v>
      </c>
      <c r="C163" s="11">
        <v>50</v>
      </c>
      <c r="D163" s="11">
        <v>121</v>
      </c>
      <c r="E163" s="11">
        <v>62</v>
      </c>
      <c r="F163" s="12">
        <v>59</v>
      </c>
      <c r="H163" s="9">
        <v>1100</v>
      </c>
      <c r="I163" s="10" t="s">
        <v>349</v>
      </c>
      <c r="J163" s="11">
        <v>45</v>
      </c>
      <c r="K163" s="11">
        <v>140</v>
      </c>
      <c r="L163" s="11">
        <v>69</v>
      </c>
      <c r="M163" s="12">
        <v>71</v>
      </c>
      <c r="O163" s="9">
        <v>40205</v>
      </c>
      <c r="P163" s="10" t="s">
        <v>350</v>
      </c>
      <c r="Q163" s="11">
        <v>264</v>
      </c>
      <c r="R163" s="11">
        <v>720</v>
      </c>
      <c r="S163" s="11">
        <v>360</v>
      </c>
      <c r="T163" s="12">
        <v>360</v>
      </c>
    </row>
    <row r="164" spans="1:20" x14ac:dyDescent="0.15">
      <c r="A164" s="9">
        <v>18800</v>
      </c>
      <c r="B164" s="10" t="s">
        <v>351</v>
      </c>
      <c r="C164" s="11">
        <v>43</v>
      </c>
      <c r="D164" s="11">
        <v>89</v>
      </c>
      <c r="E164" s="11">
        <v>45</v>
      </c>
      <c r="F164" s="12">
        <v>44</v>
      </c>
      <c r="H164" s="9">
        <v>1200</v>
      </c>
      <c r="I164" s="10" t="s">
        <v>352</v>
      </c>
      <c r="J164" s="11">
        <v>123</v>
      </c>
      <c r="K164" s="11">
        <v>364</v>
      </c>
      <c r="L164" s="11">
        <v>186</v>
      </c>
      <c r="M164" s="12">
        <v>178</v>
      </c>
      <c r="O164" s="9">
        <v>40206</v>
      </c>
      <c r="P164" s="10" t="s">
        <v>353</v>
      </c>
      <c r="Q164" s="11">
        <v>705</v>
      </c>
      <c r="R164" s="11">
        <v>2415</v>
      </c>
      <c r="S164" s="11">
        <v>1195</v>
      </c>
      <c r="T164" s="12">
        <v>1220</v>
      </c>
    </row>
    <row r="165" spans="1:20" x14ac:dyDescent="0.15">
      <c r="A165" s="9">
        <v>18900</v>
      </c>
      <c r="B165" s="10" t="s">
        <v>354</v>
      </c>
      <c r="C165" s="11">
        <v>108</v>
      </c>
      <c r="D165" s="11">
        <v>244</v>
      </c>
      <c r="E165" s="11">
        <v>114</v>
      </c>
      <c r="F165" s="12">
        <v>130</v>
      </c>
      <c r="H165" s="9">
        <v>1801</v>
      </c>
      <c r="I165" s="10" t="s">
        <v>355</v>
      </c>
      <c r="J165" s="11">
        <v>232</v>
      </c>
      <c r="K165" s="11">
        <v>614</v>
      </c>
      <c r="L165" s="11">
        <v>297</v>
      </c>
      <c r="M165" s="12">
        <v>317</v>
      </c>
      <c r="O165" s="9">
        <v>40301</v>
      </c>
      <c r="P165" s="10" t="s">
        <v>356</v>
      </c>
      <c r="Q165" s="11">
        <v>264</v>
      </c>
      <c r="R165" s="11">
        <v>757</v>
      </c>
      <c r="S165" s="11">
        <v>389</v>
      </c>
      <c r="T165" s="12">
        <v>368</v>
      </c>
    </row>
    <row r="166" spans="1:20" x14ac:dyDescent="0.15">
      <c r="A166" s="9">
        <v>19000</v>
      </c>
      <c r="B166" s="10" t="s">
        <v>357</v>
      </c>
      <c r="C166" s="11">
        <v>173</v>
      </c>
      <c r="D166" s="11">
        <v>260</v>
      </c>
      <c r="E166" s="11">
        <v>106</v>
      </c>
      <c r="F166" s="12">
        <v>154</v>
      </c>
      <c r="H166" s="9">
        <v>1802</v>
      </c>
      <c r="I166" s="10" t="s">
        <v>358</v>
      </c>
      <c r="J166" s="11">
        <v>467</v>
      </c>
      <c r="K166" s="11">
        <v>1081</v>
      </c>
      <c r="L166" s="11">
        <v>538</v>
      </c>
      <c r="M166" s="12">
        <v>543</v>
      </c>
      <c r="O166" s="9">
        <v>40302</v>
      </c>
      <c r="P166" s="10" t="s">
        <v>359</v>
      </c>
      <c r="Q166" s="11">
        <v>368</v>
      </c>
      <c r="R166" s="11">
        <v>984</v>
      </c>
      <c r="S166" s="11">
        <v>486</v>
      </c>
      <c r="T166" s="12">
        <v>498</v>
      </c>
    </row>
    <row r="167" spans="1:20" x14ac:dyDescent="0.15">
      <c r="A167" s="9">
        <v>19100</v>
      </c>
      <c r="B167" s="10" t="s">
        <v>360</v>
      </c>
      <c r="C167" s="11">
        <v>35</v>
      </c>
      <c r="D167" s="11">
        <v>91</v>
      </c>
      <c r="E167" s="11">
        <v>41</v>
      </c>
      <c r="F167" s="12">
        <v>50</v>
      </c>
      <c r="H167" s="9">
        <v>1803</v>
      </c>
      <c r="I167" s="10" t="s">
        <v>361</v>
      </c>
      <c r="J167" s="11">
        <v>385</v>
      </c>
      <c r="K167" s="11">
        <v>859</v>
      </c>
      <c r="L167" s="11">
        <v>422</v>
      </c>
      <c r="M167" s="12">
        <v>437</v>
      </c>
      <c r="O167" s="9">
        <v>40303</v>
      </c>
      <c r="P167" s="10" t="s">
        <v>362</v>
      </c>
      <c r="Q167" s="11">
        <v>283</v>
      </c>
      <c r="R167" s="11">
        <v>791</v>
      </c>
      <c r="S167" s="11">
        <v>401</v>
      </c>
      <c r="T167" s="12">
        <v>390</v>
      </c>
    </row>
    <row r="168" spans="1:20" x14ac:dyDescent="0.15">
      <c r="A168" s="9">
        <v>19200</v>
      </c>
      <c r="B168" s="10" t="s">
        <v>363</v>
      </c>
      <c r="C168" s="11">
        <v>74</v>
      </c>
      <c r="D168" s="11">
        <v>177</v>
      </c>
      <c r="E168" s="11">
        <v>79</v>
      </c>
      <c r="F168" s="12">
        <v>98</v>
      </c>
      <c r="H168" s="9">
        <v>1804</v>
      </c>
      <c r="I168" s="10" t="s">
        <v>364</v>
      </c>
      <c r="J168" s="11">
        <v>283</v>
      </c>
      <c r="K168" s="11">
        <v>672</v>
      </c>
      <c r="L168" s="11">
        <v>344</v>
      </c>
      <c r="M168" s="12">
        <v>328</v>
      </c>
      <c r="O168" s="9">
        <v>40304</v>
      </c>
      <c r="P168" s="10" t="s">
        <v>365</v>
      </c>
      <c r="Q168" s="11">
        <v>262</v>
      </c>
      <c r="R168" s="11">
        <v>835</v>
      </c>
      <c r="S168" s="11">
        <v>420</v>
      </c>
      <c r="T168" s="12">
        <v>415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277</v>
      </c>
      <c r="E169" s="11">
        <v>142</v>
      </c>
      <c r="F169" s="12">
        <v>135</v>
      </c>
      <c r="H169" s="9">
        <v>1851</v>
      </c>
      <c r="I169" s="10" t="s">
        <v>367</v>
      </c>
      <c r="J169" s="11">
        <v>211</v>
      </c>
      <c r="K169" s="11">
        <v>556</v>
      </c>
      <c r="L169" s="11">
        <v>282</v>
      </c>
      <c r="M169" s="12">
        <v>274</v>
      </c>
      <c r="O169" s="9">
        <v>40305</v>
      </c>
      <c r="P169" s="10" t="s">
        <v>368</v>
      </c>
      <c r="Q169" s="11">
        <v>798</v>
      </c>
      <c r="R169" s="11">
        <v>2185</v>
      </c>
      <c r="S169" s="11">
        <v>1065</v>
      </c>
      <c r="T169" s="12">
        <v>1120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H170" s="9">
        <v>1852</v>
      </c>
      <c r="I170" s="10" t="s">
        <v>370</v>
      </c>
      <c r="J170" s="11">
        <v>290</v>
      </c>
      <c r="K170" s="11">
        <v>783</v>
      </c>
      <c r="L170" s="11">
        <v>392</v>
      </c>
      <c r="M170" s="12">
        <v>391</v>
      </c>
      <c r="O170" s="9">
        <v>40306</v>
      </c>
      <c r="P170" s="10" t="s">
        <v>371</v>
      </c>
      <c r="Q170" s="11">
        <v>956</v>
      </c>
      <c r="R170" s="11">
        <v>2435</v>
      </c>
      <c r="S170" s="11">
        <v>1196</v>
      </c>
      <c r="T170" s="12">
        <v>1239</v>
      </c>
    </row>
    <row r="171" spans="1:20" x14ac:dyDescent="0.15">
      <c r="A171" s="9">
        <v>19500</v>
      </c>
      <c r="B171" s="10" t="s">
        <v>372</v>
      </c>
      <c r="C171" s="11">
        <v>60</v>
      </c>
      <c r="D171" s="11">
        <v>147</v>
      </c>
      <c r="E171" s="11">
        <v>79</v>
      </c>
      <c r="F171" s="12">
        <v>68</v>
      </c>
      <c r="H171" s="9">
        <v>1853</v>
      </c>
      <c r="I171" s="10" t="s">
        <v>373</v>
      </c>
      <c r="J171" s="11">
        <v>389</v>
      </c>
      <c r="K171" s="11">
        <v>1000</v>
      </c>
      <c r="L171" s="11">
        <v>507</v>
      </c>
      <c r="M171" s="12">
        <v>493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135</v>
      </c>
      <c r="D172" s="11">
        <v>292</v>
      </c>
      <c r="E172" s="11">
        <v>140</v>
      </c>
      <c r="F172" s="12">
        <v>152</v>
      </c>
      <c r="H172" s="9">
        <v>1854</v>
      </c>
      <c r="I172" s="10" t="s">
        <v>375</v>
      </c>
      <c r="J172" s="11">
        <v>260</v>
      </c>
      <c r="K172" s="11">
        <v>675</v>
      </c>
      <c r="L172" s="11">
        <v>336</v>
      </c>
      <c r="M172" s="12">
        <v>339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68</v>
      </c>
      <c r="D173" s="11">
        <v>151</v>
      </c>
      <c r="E173" s="11">
        <v>82</v>
      </c>
      <c r="F173" s="12">
        <v>69</v>
      </c>
      <c r="H173" s="9">
        <v>1855</v>
      </c>
      <c r="I173" s="10" t="s">
        <v>377</v>
      </c>
      <c r="J173" s="11">
        <v>147</v>
      </c>
      <c r="K173" s="11">
        <v>444</v>
      </c>
      <c r="L173" s="11">
        <v>228</v>
      </c>
      <c r="M173" s="12">
        <v>216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61</v>
      </c>
      <c r="D174" s="11">
        <v>135</v>
      </c>
      <c r="E174" s="11">
        <v>71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37</v>
      </c>
      <c r="D175" s="11">
        <v>88</v>
      </c>
      <c r="E175" s="11">
        <v>46</v>
      </c>
      <c r="F175" s="12">
        <v>42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49</v>
      </c>
      <c r="D176" s="11">
        <v>122</v>
      </c>
      <c r="E176" s="11">
        <v>61</v>
      </c>
      <c r="F176" s="12">
        <v>61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83</v>
      </c>
      <c r="D177" s="11">
        <v>192</v>
      </c>
      <c r="E177" s="11">
        <v>94</v>
      </c>
      <c r="F177" s="12">
        <v>98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23</v>
      </c>
      <c r="D179" s="11">
        <v>47</v>
      </c>
      <c r="E179" s="11">
        <v>18</v>
      </c>
      <c r="F179" s="12">
        <v>29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20</v>
      </c>
      <c r="D180" s="11">
        <v>46</v>
      </c>
      <c r="E180" s="11">
        <v>20</v>
      </c>
      <c r="F180" s="12">
        <v>26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44</v>
      </c>
      <c r="D181" s="11">
        <v>111</v>
      </c>
      <c r="E181" s="11">
        <v>55</v>
      </c>
      <c r="F181" s="12">
        <v>56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0" t="s">
        <v>386</v>
      </c>
      <c r="B196" s="41"/>
      <c r="C196" s="19">
        <f>SUM(C150:C195)</f>
        <v>2479</v>
      </c>
      <c r="D196" s="19">
        <f>SUM(D150:D195)</f>
        <v>5548</v>
      </c>
      <c r="E196" s="19">
        <f>SUM(E150:E195)</f>
        <v>2732</v>
      </c>
      <c r="F196" s="20">
        <f>SUM(F150:F195)</f>
        <v>2816</v>
      </c>
      <c r="H196" s="40" t="s">
        <v>387</v>
      </c>
      <c r="I196" s="41"/>
      <c r="J196" s="19">
        <f>SUM(J150:J195)</f>
        <v>6141</v>
      </c>
      <c r="K196" s="19">
        <f>SUM(K150:K195)</f>
        <v>14699</v>
      </c>
      <c r="L196" s="19">
        <f>SUM(L150:L195)</f>
        <v>7671</v>
      </c>
      <c r="M196" s="20">
        <f>SUM(M150:M195)</f>
        <v>7028</v>
      </c>
      <c r="O196" s="40" t="s">
        <v>388</v>
      </c>
      <c r="P196" s="41"/>
      <c r="Q196" s="19">
        <f>SUM(Q150:Q195)</f>
        <v>8405</v>
      </c>
      <c r="R196" s="19">
        <f>SUM(R150:R195)</f>
        <v>24369</v>
      </c>
      <c r="S196" s="19">
        <f>SUM(S150:S195)</f>
        <v>12057</v>
      </c>
      <c r="T196" s="20">
        <f>SUM(T150:T195)</f>
        <v>12312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280115</v>
      </c>
      <c r="X208" s="26" t="s">
        <v>390</v>
      </c>
      <c r="Y208" s="27" t="s">
        <v>391</v>
      </c>
      <c r="Z208" s="28">
        <f>R221</f>
        <v>-168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39518</v>
      </c>
      <c r="R209" s="30">
        <f>R49</f>
        <v>87716</v>
      </c>
      <c r="S209" s="30">
        <f>S49</f>
        <v>45914</v>
      </c>
      <c r="T209" s="30">
        <f>T49</f>
        <v>41802</v>
      </c>
      <c r="V209" s="25" t="s">
        <v>5</v>
      </c>
      <c r="W209" s="26">
        <f>S219</f>
        <v>144059</v>
      </c>
      <c r="X209" s="26" t="s">
        <v>390</v>
      </c>
      <c r="Y209" s="27" t="s">
        <v>391</v>
      </c>
      <c r="Z209" s="28">
        <f>S221</f>
        <v>-96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24567</v>
      </c>
      <c r="R210" s="30">
        <f>K98</f>
        <v>52709</v>
      </c>
      <c r="S210" s="30">
        <f>L98</f>
        <v>27053</v>
      </c>
      <c r="T210" s="30">
        <f>M98</f>
        <v>25656</v>
      </c>
      <c r="V210" s="25" t="s">
        <v>6</v>
      </c>
      <c r="W210" s="26">
        <f>T219</f>
        <v>136056</v>
      </c>
      <c r="X210" s="26" t="s">
        <v>390</v>
      </c>
      <c r="Y210" s="27" t="s">
        <v>391</v>
      </c>
      <c r="Z210" s="28">
        <f>T221</f>
        <v>-72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13950</v>
      </c>
      <c r="R211" s="30">
        <f>D98</f>
        <v>29943</v>
      </c>
      <c r="S211" s="30">
        <f>E98</f>
        <v>15621</v>
      </c>
      <c r="T211" s="30">
        <f>F98</f>
        <v>14322</v>
      </c>
      <c r="V211" s="25" t="s">
        <v>3</v>
      </c>
      <c r="W211" s="26">
        <f>Q219</f>
        <v>122730</v>
      </c>
      <c r="X211" s="26" t="s">
        <v>396</v>
      </c>
      <c r="Y211" s="27" t="s">
        <v>391</v>
      </c>
      <c r="Z211" s="28">
        <f>Q221</f>
        <v>-14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6141</v>
      </c>
      <c r="R212" s="30">
        <f>K196</f>
        <v>14699</v>
      </c>
      <c r="S212" s="30">
        <f>L196</f>
        <v>7671</v>
      </c>
      <c r="T212" s="30">
        <f>M196</f>
        <v>7028</v>
      </c>
    </row>
    <row r="213" spans="15:27" ht="13.5" x14ac:dyDescent="0.15">
      <c r="O213">
        <v>4</v>
      </c>
      <c r="P213" t="s">
        <v>399</v>
      </c>
      <c r="Q213" s="30">
        <f>Q98</f>
        <v>6146</v>
      </c>
      <c r="R213" s="30">
        <f>R98</f>
        <v>14922</v>
      </c>
      <c r="S213" s="30">
        <f>S98</f>
        <v>7498</v>
      </c>
      <c r="T213" s="30">
        <f>T98</f>
        <v>7424</v>
      </c>
    </row>
    <row r="214" spans="15:27" ht="13.5" x14ac:dyDescent="0.15">
      <c r="O214">
        <v>5</v>
      </c>
      <c r="P214" t="s">
        <v>400</v>
      </c>
      <c r="Q214" s="30">
        <f>C147</f>
        <v>5998</v>
      </c>
      <c r="R214" s="30">
        <f>D147</f>
        <v>13823</v>
      </c>
      <c r="S214" s="30">
        <f>E147</f>
        <v>6928</v>
      </c>
      <c r="T214" s="30">
        <f>F147</f>
        <v>6895</v>
      </c>
    </row>
    <row r="215" spans="15:27" ht="13.5" x14ac:dyDescent="0.15">
      <c r="O215">
        <v>7</v>
      </c>
      <c r="P215" t="s">
        <v>401</v>
      </c>
      <c r="Q215" s="30">
        <f>Q147</f>
        <v>10412</v>
      </c>
      <c r="R215" s="30">
        <f>R147</f>
        <v>24320</v>
      </c>
      <c r="S215" s="30">
        <f>S147</f>
        <v>12251</v>
      </c>
      <c r="T215" s="30">
        <f>T147</f>
        <v>12069</v>
      </c>
    </row>
    <row r="216" spans="15:27" ht="13.5" x14ac:dyDescent="0.15">
      <c r="O216">
        <v>8</v>
      </c>
      <c r="P216" t="s">
        <v>402</v>
      </c>
      <c r="Q216" s="30">
        <f>C196</f>
        <v>2479</v>
      </c>
      <c r="R216" s="30">
        <f>D196</f>
        <v>5548</v>
      </c>
      <c r="S216" s="30">
        <f>E196</f>
        <v>2732</v>
      </c>
      <c r="T216" s="30">
        <f>F196</f>
        <v>2816</v>
      </c>
    </row>
    <row r="217" spans="15:27" ht="13.5" x14ac:dyDescent="0.15">
      <c r="O217">
        <v>6</v>
      </c>
      <c r="P217" t="s">
        <v>403</v>
      </c>
      <c r="Q217" s="30">
        <f>J147</f>
        <v>5114</v>
      </c>
      <c r="R217" s="30">
        <f>K147</f>
        <v>12066</v>
      </c>
      <c r="S217" s="30">
        <f>L147</f>
        <v>6334</v>
      </c>
      <c r="T217" s="30">
        <f>M147</f>
        <v>5732</v>
      </c>
    </row>
    <row r="218" spans="15:27" ht="13.5" x14ac:dyDescent="0.15">
      <c r="O218" s="31">
        <v>10</v>
      </c>
      <c r="P218" s="31" t="s">
        <v>404</v>
      </c>
      <c r="Q218" s="32">
        <f>Q196</f>
        <v>8405</v>
      </c>
      <c r="R218" s="32">
        <f>R196</f>
        <v>24369</v>
      </c>
      <c r="S218" s="32">
        <f>S196</f>
        <v>12057</v>
      </c>
      <c r="T218" s="32">
        <f>T196</f>
        <v>12312</v>
      </c>
    </row>
    <row r="219" spans="15:27" ht="12.75" thickBot="1" x14ac:dyDescent="0.2">
      <c r="P219" s="1" t="s">
        <v>405</v>
      </c>
      <c r="Q219" s="33">
        <f>SUM(Q209:Q218)</f>
        <v>122730</v>
      </c>
      <c r="R219" s="33">
        <f>SUM(R209:R218)</f>
        <v>280115</v>
      </c>
      <c r="S219" s="33">
        <f>SUM(S209:S218)</f>
        <v>144059</v>
      </c>
      <c r="T219" s="33">
        <f>SUM(T209:T218)</f>
        <v>136056</v>
      </c>
    </row>
    <row r="220" spans="15:27" ht="12.75" thickBot="1" x14ac:dyDescent="0.2">
      <c r="O220" s="34" t="s">
        <v>406</v>
      </c>
      <c r="P220" s="35" t="s">
        <v>407</v>
      </c>
      <c r="Q220" s="36">
        <v>122744</v>
      </c>
      <c r="R220" s="36">
        <v>280283</v>
      </c>
      <c r="S220" s="36">
        <v>144155</v>
      </c>
      <c r="T220" s="36">
        <v>136128</v>
      </c>
    </row>
    <row r="221" spans="15:27" x14ac:dyDescent="0.15">
      <c r="P221" s="1" t="s">
        <v>408</v>
      </c>
      <c r="Q221" s="33">
        <f>Q219-Q220</f>
        <v>-14</v>
      </c>
      <c r="R221" s="33">
        <f>R219-R220</f>
        <v>-168</v>
      </c>
      <c r="S221" s="33">
        <f>S219-S220</f>
        <v>-96</v>
      </c>
      <c r="T221" s="33">
        <f>T219-T220</f>
        <v>-72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9">
        <v>42278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f>SUM(C98,J98,Q49,Q98,C147,J147,Q147,C196,J196,Q196)</f>
        <v>122855</v>
      </c>
      <c r="R1" s="3">
        <f>SUM(D98,K98,R49,R98,D147,K147,R147,D196,K196,R196)</f>
        <v>280030</v>
      </c>
      <c r="S1" s="3">
        <f>SUM(E98,L98,S49,S98,E147,L147,S147,E196,L196,S196)</f>
        <v>144035</v>
      </c>
      <c r="T1" s="4">
        <f>SUM(F98,M98,T49,T98,F147,M147,T147,F196,M196,T196)</f>
        <v>135995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546</v>
      </c>
      <c r="E3" s="11">
        <v>278</v>
      </c>
      <c r="F3" s="12">
        <v>268</v>
      </c>
      <c r="H3" s="9">
        <v>7900</v>
      </c>
      <c r="I3" s="10" t="s">
        <v>8</v>
      </c>
      <c r="J3" s="11">
        <v>822</v>
      </c>
      <c r="K3" s="11">
        <v>1680</v>
      </c>
      <c r="L3" s="11">
        <v>842</v>
      </c>
      <c r="M3" s="12">
        <v>838</v>
      </c>
      <c r="O3" s="9">
        <v>30101</v>
      </c>
      <c r="P3" s="10" t="s">
        <v>9</v>
      </c>
      <c r="Q3" s="11">
        <v>301</v>
      </c>
      <c r="R3" s="11">
        <v>685</v>
      </c>
      <c r="S3" s="11">
        <v>344</v>
      </c>
      <c r="T3" s="12">
        <v>341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400</v>
      </c>
      <c r="E4" s="11">
        <v>208</v>
      </c>
      <c r="F4" s="12">
        <v>192</v>
      </c>
      <c r="H4" s="9">
        <v>8000</v>
      </c>
      <c r="I4" s="10" t="s">
        <v>11</v>
      </c>
      <c r="J4" s="11">
        <v>7758</v>
      </c>
      <c r="K4" s="11">
        <v>16789</v>
      </c>
      <c r="L4" s="11">
        <v>8830</v>
      </c>
      <c r="M4" s="12">
        <v>7959</v>
      </c>
      <c r="O4" s="9">
        <v>30102</v>
      </c>
      <c r="P4" s="10" t="s">
        <v>12</v>
      </c>
      <c r="Q4" s="11">
        <v>333</v>
      </c>
      <c r="R4" s="11">
        <v>787</v>
      </c>
      <c r="S4" s="11">
        <v>409</v>
      </c>
      <c r="T4" s="12">
        <v>378</v>
      </c>
    </row>
    <row r="5" spans="1:22" x14ac:dyDescent="0.15">
      <c r="A5" s="9">
        <v>1657</v>
      </c>
      <c r="B5" s="10" t="s">
        <v>13</v>
      </c>
      <c r="C5" s="11">
        <v>358</v>
      </c>
      <c r="D5" s="11">
        <v>879</v>
      </c>
      <c r="E5" s="11">
        <v>467</v>
      </c>
      <c r="F5" s="12">
        <v>412</v>
      </c>
      <c r="H5" s="9">
        <v>8051</v>
      </c>
      <c r="I5" s="10" t="s">
        <v>14</v>
      </c>
      <c r="J5" s="11">
        <v>322</v>
      </c>
      <c r="K5" s="11">
        <v>563</v>
      </c>
      <c r="L5" s="11">
        <v>298</v>
      </c>
      <c r="M5" s="12">
        <v>265</v>
      </c>
      <c r="O5" s="9">
        <v>30103</v>
      </c>
      <c r="P5" s="10" t="s">
        <v>15</v>
      </c>
      <c r="Q5" s="11">
        <v>264</v>
      </c>
      <c r="R5" s="11">
        <v>534</v>
      </c>
      <c r="S5" s="11">
        <v>296</v>
      </c>
      <c r="T5" s="12">
        <v>238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453</v>
      </c>
      <c r="K6" s="11">
        <v>788</v>
      </c>
      <c r="L6" s="11">
        <v>427</v>
      </c>
      <c r="M6" s="12">
        <v>361</v>
      </c>
      <c r="O6" s="9">
        <v>30104</v>
      </c>
      <c r="P6" s="10" t="s">
        <v>18</v>
      </c>
      <c r="Q6" s="11">
        <v>241</v>
      </c>
      <c r="R6" s="11">
        <v>557</v>
      </c>
      <c r="S6" s="11">
        <v>283</v>
      </c>
      <c r="T6" s="12">
        <v>274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388</v>
      </c>
      <c r="K7" s="11">
        <v>737</v>
      </c>
      <c r="L7" s="11">
        <v>395</v>
      </c>
      <c r="M7" s="12">
        <v>342</v>
      </c>
      <c r="O7" s="9">
        <v>30105</v>
      </c>
      <c r="P7" s="10" t="s">
        <v>21</v>
      </c>
      <c r="Q7" s="11">
        <v>258</v>
      </c>
      <c r="R7" s="11">
        <v>679</v>
      </c>
      <c r="S7" s="11">
        <v>361</v>
      </c>
      <c r="T7" s="12">
        <v>318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267</v>
      </c>
      <c r="K8" s="11">
        <v>553</v>
      </c>
      <c r="L8" s="11">
        <v>285</v>
      </c>
      <c r="M8" s="12">
        <v>268</v>
      </c>
      <c r="O8" s="9">
        <v>30106</v>
      </c>
      <c r="P8" s="10" t="s">
        <v>24</v>
      </c>
      <c r="Q8" s="11">
        <v>227</v>
      </c>
      <c r="R8" s="11">
        <v>581</v>
      </c>
      <c r="S8" s="11">
        <v>272</v>
      </c>
      <c r="T8" s="12">
        <v>309</v>
      </c>
    </row>
    <row r="9" spans="1:22" x14ac:dyDescent="0.15">
      <c r="A9" s="9">
        <v>4600</v>
      </c>
      <c r="B9" s="10" t="s">
        <v>25</v>
      </c>
      <c r="C9" s="11">
        <v>1286</v>
      </c>
      <c r="D9" s="11">
        <v>2762</v>
      </c>
      <c r="E9" s="11">
        <v>1468</v>
      </c>
      <c r="F9" s="12">
        <v>1294</v>
      </c>
      <c r="H9" s="9">
        <v>8063</v>
      </c>
      <c r="I9" s="10" t="s">
        <v>26</v>
      </c>
      <c r="J9" s="11">
        <v>76</v>
      </c>
      <c r="K9" s="11">
        <v>155</v>
      </c>
      <c r="L9" s="11">
        <v>81</v>
      </c>
      <c r="M9" s="12">
        <v>74</v>
      </c>
      <c r="O9" s="9">
        <v>30107</v>
      </c>
      <c r="P9" s="10" t="s">
        <v>27</v>
      </c>
      <c r="Q9" s="11">
        <v>319</v>
      </c>
      <c r="R9" s="11">
        <v>743</v>
      </c>
      <c r="S9" s="11">
        <v>382</v>
      </c>
      <c r="T9" s="12">
        <v>361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301</v>
      </c>
      <c r="E10" s="11">
        <v>164</v>
      </c>
      <c r="F10" s="12">
        <v>137</v>
      </c>
      <c r="H10" s="9">
        <v>8101</v>
      </c>
      <c r="I10" s="10" t="s">
        <v>29</v>
      </c>
      <c r="J10" s="11">
        <v>654</v>
      </c>
      <c r="K10" s="11">
        <v>1217</v>
      </c>
      <c r="L10" s="11">
        <v>657</v>
      </c>
      <c r="M10" s="12">
        <v>560</v>
      </c>
      <c r="O10" s="9">
        <v>30201</v>
      </c>
      <c r="P10" s="10" t="s">
        <v>30</v>
      </c>
      <c r="Q10" s="11">
        <v>328</v>
      </c>
      <c r="R10" s="11">
        <v>683</v>
      </c>
      <c r="S10" s="11">
        <v>363</v>
      </c>
      <c r="T10" s="12">
        <v>320</v>
      </c>
    </row>
    <row r="11" spans="1:22" x14ac:dyDescent="0.15">
      <c r="A11" s="9">
        <v>4652</v>
      </c>
      <c r="B11" s="10" t="s">
        <v>31</v>
      </c>
      <c r="C11" s="11">
        <v>86</v>
      </c>
      <c r="D11" s="11">
        <v>172</v>
      </c>
      <c r="E11" s="11">
        <v>97</v>
      </c>
      <c r="F11" s="12">
        <v>75</v>
      </c>
      <c r="H11" s="9">
        <v>8102</v>
      </c>
      <c r="I11" s="10" t="s">
        <v>32</v>
      </c>
      <c r="J11" s="11">
        <v>379</v>
      </c>
      <c r="K11" s="11">
        <v>858</v>
      </c>
      <c r="L11" s="11">
        <v>444</v>
      </c>
      <c r="M11" s="12">
        <v>414</v>
      </c>
      <c r="O11" s="9">
        <v>30202</v>
      </c>
      <c r="P11" s="10" t="s">
        <v>33</v>
      </c>
      <c r="Q11" s="11">
        <v>188</v>
      </c>
      <c r="R11" s="11">
        <v>453</v>
      </c>
      <c r="S11" s="11">
        <v>220</v>
      </c>
      <c r="T11" s="12">
        <v>233</v>
      </c>
    </row>
    <row r="12" spans="1:22" x14ac:dyDescent="0.15">
      <c r="A12" s="9">
        <v>4653</v>
      </c>
      <c r="B12" s="10" t="s">
        <v>34</v>
      </c>
      <c r="C12" s="11">
        <v>189</v>
      </c>
      <c r="D12" s="11">
        <v>227</v>
      </c>
      <c r="E12" s="11">
        <v>156</v>
      </c>
      <c r="F12" s="12">
        <v>71</v>
      </c>
      <c r="H12" s="9">
        <v>8103</v>
      </c>
      <c r="I12" s="10" t="s">
        <v>35</v>
      </c>
      <c r="J12" s="11">
        <v>532</v>
      </c>
      <c r="K12" s="11">
        <v>1082</v>
      </c>
      <c r="L12" s="11">
        <v>585</v>
      </c>
      <c r="M12" s="12">
        <v>497</v>
      </c>
      <c r="O12" s="9">
        <v>30203</v>
      </c>
      <c r="P12" s="10" t="s">
        <v>36</v>
      </c>
      <c r="Q12" s="11">
        <v>197</v>
      </c>
      <c r="R12" s="11">
        <v>491</v>
      </c>
      <c r="S12" s="11">
        <v>246</v>
      </c>
      <c r="T12" s="12">
        <v>245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136</v>
      </c>
      <c r="K13" s="11">
        <v>248</v>
      </c>
      <c r="L13" s="11">
        <v>149</v>
      </c>
      <c r="M13" s="12">
        <v>99</v>
      </c>
      <c r="O13" s="9">
        <v>30204</v>
      </c>
      <c r="P13" s="10" t="s">
        <v>39</v>
      </c>
      <c r="Q13" s="11">
        <v>162</v>
      </c>
      <c r="R13" s="11">
        <v>382</v>
      </c>
      <c r="S13" s="11">
        <v>200</v>
      </c>
      <c r="T13" s="12">
        <v>182</v>
      </c>
    </row>
    <row r="14" spans="1:22" x14ac:dyDescent="0.15">
      <c r="A14" s="9">
        <v>4703</v>
      </c>
      <c r="B14" s="10" t="s">
        <v>40</v>
      </c>
      <c r="C14" s="11">
        <v>21</v>
      </c>
      <c r="D14" s="11">
        <v>38</v>
      </c>
      <c r="E14" s="11">
        <v>23</v>
      </c>
      <c r="F14" s="12">
        <v>15</v>
      </c>
      <c r="H14" s="9">
        <v>8112</v>
      </c>
      <c r="I14" s="10" t="s">
        <v>41</v>
      </c>
      <c r="J14" s="11">
        <v>74</v>
      </c>
      <c r="K14" s="11">
        <v>165</v>
      </c>
      <c r="L14" s="11">
        <v>78</v>
      </c>
      <c r="M14" s="12">
        <v>87</v>
      </c>
      <c r="O14" s="9">
        <v>30205</v>
      </c>
      <c r="P14" s="10" t="s">
        <v>42</v>
      </c>
      <c r="Q14" s="11">
        <v>203</v>
      </c>
      <c r="R14" s="11">
        <v>444</v>
      </c>
      <c r="S14" s="11">
        <v>228</v>
      </c>
      <c r="T14" s="12">
        <v>216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87</v>
      </c>
      <c r="E15" s="11">
        <v>50</v>
      </c>
      <c r="F15" s="12">
        <v>37</v>
      </c>
      <c r="H15" s="9">
        <v>8131</v>
      </c>
      <c r="I15" s="10" t="s">
        <v>44</v>
      </c>
      <c r="J15" s="11">
        <v>179</v>
      </c>
      <c r="K15" s="11">
        <v>368</v>
      </c>
      <c r="L15" s="11">
        <v>192</v>
      </c>
      <c r="M15" s="12">
        <v>176</v>
      </c>
      <c r="O15" s="9">
        <v>30301</v>
      </c>
      <c r="P15" s="10" t="s">
        <v>45</v>
      </c>
      <c r="Q15" s="11">
        <v>340</v>
      </c>
      <c r="R15" s="11">
        <v>726</v>
      </c>
      <c r="S15" s="11">
        <v>376</v>
      </c>
      <c r="T15" s="12">
        <v>350</v>
      </c>
    </row>
    <row r="16" spans="1:22" x14ac:dyDescent="0.15">
      <c r="A16" s="9">
        <v>4900</v>
      </c>
      <c r="B16" s="10" t="s">
        <v>46</v>
      </c>
      <c r="C16" s="11">
        <v>397</v>
      </c>
      <c r="D16" s="11">
        <v>884</v>
      </c>
      <c r="E16" s="11">
        <v>480</v>
      </c>
      <c r="F16" s="12">
        <v>404</v>
      </c>
      <c r="H16" s="9">
        <v>8132</v>
      </c>
      <c r="I16" s="10" t="s">
        <v>47</v>
      </c>
      <c r="J16" s="11">
        <v>502</v>
      </c>
      <c r="K16" s="11">
        <v>1130</v>
      </c>
      <c r="L16" s="11">
        <v>595</v>
      </c>
      <c r="M16" s="12">
        <v>535</v>
      </c>
      <c r="O16" s="9">
        <v>30302</v>
      </c>
      <c r="P16" s="10" t="s">
        <v>48</v>
      </c>
      <c r="Q16" s="11">
        <v>369</v>
      </c>
      <c r="R16" s="11">
        <v>877</v>
      </c>
      <c r="S16" s="11">
        <v>465</v>
      </c>
      <c r="T16" s="12">
        <v>412</v>
      </c>
    </row>
    <row r="17" spans="1:20" x14ac:dyDescent="0.15">
      <c r="A17" s="9">
        <v>4951</v>
      </c>
      <c r="B17" s="10" t="s">
        <v>49</v>
      </c>
      <c r="C17" s="11">
        <v>214</v>
      </c>
      <c r="D17" s="11">
        <v>558</v>
      </c>
      <c r="E17" s="11">
        <v>304</v>
      </c>
      <c r="F17" s="12">
        <v>254</v>
      </c>
      <c r="H17" s="9">
        <v>8133</v>
      </c>
      <c r="I17" s="10" t="s">
        <v>50</v>
      </c>
      <c r="J17" s="11">
        <v>234</v>
      </c>
      <c r="K17" s="11">
        <v>571</v>
      </c>
      <c r="L17" s="11">
        <v>321</v>
      </c>
      <c r="M17" s="12">
        <v>250</v>
      </c>
      <c r="O17" s="9">
        <v>30401</v>
      </c>
      <c r="P17" s="10" t="s">
        <v>51</v>
      </c>
      <c r="Q17" s="11">
        <v>173</v>
      </c>
      <c r="R17" s="11">
        <v>426</v>
      </c>
      <c r="S17" s="11">
        <v>203</v>
      </c>
      <c r="T17" s="12">
        <v>223</v>
      </c>
    </row>
    <row r="18" spans="1:20" x14ac:dyDescent="0.15">
      <c r="A18" s="9">
        <v>4952</v>
      </c>
      <c r="B18" s="10" t="s">
        <v>52</v>
      </c>
      <c r="C18" s="11">
        <v>387</v>
      </c>
      <c r="D18" s="11">
        <v>1039</v>
      </c>
      <c r="E18" s="11">
        <v>558</v>
      </c>
      <c r="F18" s="12">
        <v>481</v>
      </c>
      <c r="H18" s="9">
        <v>8134</v>
      </c>
      <c r="I18" s="10" t="s">
        <v>53</v>
      </c>
      <c r="J18" s="11">
        <v>610</v>
      </c>
      <c r="K18" s="11">
        <v>1440</v>
      </c>
      <c r="L18" s="11">
        <v>746</v>
      </c>
      <c r="M18" s="12">
        <v>694</v>
      </c>
      <c r="O18" s="9">
        <v>30402</v>
      </c>
      <c r="P18" s="10" t="s">
        <v>54</v>
      </c>
      <c r="Q18" s="11">
        <v>168</v>
      </c>
      <c r="R18" s="11">
        <v>419</v>
      </c>
      <c r="S18" s="11">
        <v>213</v>
      </c>
      <c r="T18" s="12">
        <v>206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346</v>
      </c>
      <c r="K19" s="11">
        <v>791</v>
      </c>
      <c r="L19" s="11">
        <v>434</v>
      </c>
      <c r="M19" s="12">
        <v>357</v>
      </c>
      <c r="O19" s="9">
        <v>30403</v>
      </c>
      <c r="P19" s="10" t="s">
        <v>57</v>
      </c>
      <c r="Q19" s="11">
        <v>193</v>
      </c>
      <c r="R19" s="11">
        <v>443</v>
      </c>
      <c r="S19" s="11">
        <v>203</v>
      </c>
      <c r="T19" s="12">
        <v>240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143</v>
      </c>
      <c r="E20" s="11">
        <v>73</v>
      </c>
      <c r="F20" s="12">
        <v>70</v>
      </c>
      <c r="H20" s="9">
        <v>8136</v>
      </c>
      <c r="I20" s="10" t="s">
        <v>59</v>
      </c>
      <c r="J20" s="11">
        <v>314</v>
      </c>
      <c r="K20" s="11">
        <v>807</v>
      </c>
      <c r="L20" s="11">
        <v>401</v>
      </c>
      <c r="M20" s="12">
        <v>406</v>
      </c>
      <c r="O20" s="9">
        <v>30404</v>
      </c>
      <c r="P20" s="10" t="s">
        <v>60</v>
      </c>
      <c r="Q20" s="11">
        <v>207</v>
      </c>
      <c r="R20" s="11">
        <v>420</v>
      </c>
      <c r="S20" s="11">
        <v>202</v>
      </c>
      <c r="T20" s="12">
        <v>218</v>
      </c>
    </row>
    <row r="21" spans="1:20" x14ac:dyDescent="0.15">
      <c r="A21" s="9">
        <v>5251</v>
      </c>
      <c r="B21" s="10" t="s">
        <v>61</v>
      </c>
      <c r="C21" s="11">
        <v>479</v>
      </c>
      <c r="D21" s="11">
        <v>1134</v>
      </c>
      <c r="E21" s="11">
        <v>612</v>
      </c>
      <c r="F21" s="12">
        <v>522</v>
      </c>
      <c r="H21" s="9">
        <v>8137</v>
      </c>
      <c r="I21" s="10" t="s">
        <v>62</v>
      </c>
      <c r="J21" s="11">
        <v>290</v>
      </c>
      <c r="K21" s="11">
        <v>679</v>
      </c>
      <c r="L21" s="11">
        <v>362</v>
      </c>
      <c r="M21" s="12">
        <v>317</v>
      </c>
      <c r="O21" s="9">
        <v>30405</v>
      </c>
      <c r="P21" s="10" t="s">
        <v>63</v>
      </c>
      <c r="Q21" s="11">
        <v>234</v>
      </c>
      <c r="R21" s="11">
        <v>547</v>
      </c>
      <c r="S21" s="11">
        <v>268</v>
      </c>
      <c r="T21" s="12">
        <v>279</v>
      </c>
    </row>
    <row r="22" spans="1:20" x14ac:dyDescent="0.15">
      <c r="A22" s="9">
        <v>5252</v>
      </c>
      <c r="B22" s="10" t="s">
        <v>64</v>
      </c>
      <c r="C22" s="11">
        <v>135</v>
      </c>
      <c r="D22" s="11">
        <v>326</v>
      </c>
      <c r="E22" s="11">
        <v>172</v>
      </c>
      <c r="F22" s="12">
        <v>154</v>
      </c>
      <c r="H22" s="9">
        <v>8151</v>
      </c>
      <c r="I22" s="10" t="s">
        <v>65</v>
      </c>
      <c r="J22" s="11">
        <v>35</v>
      </c>
      <c r="K22" s="11">
        <v>51</v>
      </c>
      <c r="L22" s="11">
        <v>31</v>
      </c>
      <c r="M22" s="12">
        <v>20</v>
      </c>
      <c r="O22" s="9">
        <v>30501</v>
      </c>
      <c r="P22" s="10" t="s">
        <v>66</v>
      </c>
      <c r="Q22" s="11">
        <v>280</v>
      </c>
      <c r="R22" s="11">
        <v>667</v>
      </c>
      <c r="S22" s="11">
        <v>334</v>
      </c>
      <c r="T22" s="12">
        <v>333</v>
      </c>
    </row>
    <row r="23" spans="1:20" x14ac:dyDescent="0.15">
      <c r="A23" s="9">
        <v>5301</v>
      </c>
      <c r="B23" s="10" t="s">
        <v>67</v>
      </c>
      <c r="C23" s="11">
        <v>52</v>
      </c>
      <c r="D23" s="11">
        <v>122</v>
      </c>
      <c r="E23" s="11">
        <v>66</v>
      </c>
      <c r="F23" s="12">
        <v>56</v>
      </c>
      <c r="H23" s="9">
        <v>8153</v>
      </c>
      <c r="I23" s="10" t="s">
        <v>68</v>
      </c>
      <c r="J23" s="11">
        <v>8</v>
      </c>
      <c r="K23" s="11">
        <v>9</v>
      </c>
      <c r="L23" s="11">
        <v>8</v>
      </c>
      <c r="M23" s="12">
        <v>1</v>
      </c>
      <c r="O23" s="9">
        <v>30502</v>
      </c>
      <c r="P23" s="10" t="s">
        <v>69</v>
      </c>
      <c r="Q23" s="11">
        <v>272</v>
      </c>
      <c r="R23" s="11">
        <v>628</v>
      </c>
      <c r="S23" s="11">
        <v>316</v>
      </c>
      <c r="T23" s="12">
        <v>312</v>
      </c>
    </row>
    <row r="24" spans="1:20" x14ac:dyDescent="0.15">
      <c r="A24" s="9">
        <v>5500</v>
      </c>
      <c r="B24" s="10" t="s">
        <v>70</v>
      </c>
      <c r="C24" s="11">
        <v>549</v>
      </c>
      <c r="D24" s="11">
        <v>1126</v>
      </c>
      <c r="E24" s="11">
        <v>610</v>
      </c>
      <c r="F24" s="12">
        <v>516</v>
      </c>
      <c r="H24" s="9">
        <v>8154</v>
      </c>
      <c r="I24" s="10" t="s">
        <v>71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72</v>
      </c>
      <c r="Q24" s="11">
        <v>219</v>
      </c>
      <c r="R24" s="11">
        <v>512</v>
      </c>
      <c r="S24" s="11">
        <v>257</v>
      </c>
      <c r="T24" s="12">
        <v>255</v>
      </c>
    </row>
    <row r="25" spans="1:20" x14ac:dyDescent="0.15">
      <c r="A25" s="9">
        <v>5601</v>
      </c>
      <c r="B25" s="10" t="s">
        <v>73</v>
      </c>
      <c r="C25" s="11">
        <v>22</v>
      </c>
      <c r="D25" s="11">
        <v>36</v>
      </c>
      <c r="E25" s="11">
        <v>26</v>
      </c>
      <c r="F25" s="12">
        <v>10</v>
      </c>
      <c r="H25" s="9">
        <v>8200</v>
      </c>
      <c r="I25" s="10" t="s">
        <v>74</v>
      </c>
      <c r="J25" s="11">
        <v>15</v>
      </c>
      <c r="K25" s="11">
        <v>32</v>
      </c>
      <c r="L25" s="11">
        <v>18</v>
      </c>
      <c r="M25" s="12">
        <v>14</v>
      </c>
      <c r="O25" s="9">
        <v>30504</v>
      </c>
      <c r="P25" s="10" t="s">
        <v>75</v>
      </c>
      <c r="Q25" s="11">
        <v>465</v>
      </c>
      <c r="R25" s="11">
        <v>1080</v>
      </c>
      <c r="S25" s="11">
        <v>553</v>
      </c>
      <c r="T25" s="12">
        <v>527</v>
      </c>
    </row>
    <row r="26" spans="1:20" x14ac:dyDescent="0.15">
      <c r="A26" s="9">
        <v>5602</v>
      </c>
      <c r="B26" s="10" t="s">
        <v>76</v>
      </c>
      <c r="C26" s="11">
        <v>39</v>
      </c>
      <c r="D26" s="11">
        <v>67</v>
      </c>
      <c r="E26" s="11">
        <v>43</v>
      </c>
      <c r="F26" s="12">
        <v>24</v>
      </c>
      <c r="H26" s="9">
        <v>8251</v>
      </c>
      <c r="I26" s="10" t="s">
        <v>77</v>
      </c>
      <c r="J26" s="11">
        <v>679</v>
      </c>
      <c r="K26" s="11">
        <v>1476</v>
      </c>
      <c r="L26" s="11">
        <v>783</v>
      </c>
      <c r="M26" s="12">
        <v>693</v>
      </c>
      <c r="O26" s="9">
        <v>30505</v>
      </c>
      <c r="P26" s="10" t="s">
        <v>78</v>
      </c>
      <c r="Q26" s="11">
        <v>254</v>
      </c>
      <c r="R26" s="11">
        <v>600</v>
      </c>
      <c r="S26" s="11">
        <v>301</v>
      </c>
      <c r="T26" s="12">
        <v>299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438</v>
      </c>
      <c r="K27" s="11">
        <v>862</v>
      </c>
      <c r="L27" s="11">
        <v>467</v>
      </c>
      <c r="M27" s="12">
        <v>395</v>
      </c>
      <c r="O27" s="9">
        <v>30601</v>
      </c>
      <c r="P27" s="10" t="s">
        <v>81</v>
      </c>
      <c r="Q27" s="11">
        <v>208</v>
      </c>
      <c r="R27" s="11">
        <v>530</v>
      </c>
      <c r="S27" s="11">
        <v>271</v>
      </c>
      <c r="T27" s="12">
        <v>259</v>
      </c>
    </row>
    <row r="28" spans="1:20" x14ac:dyDescent="0.15">
      <c r="A28" s="9">
        <v>5800</v>
      </c>
      <c r="B28" s="10" t="s">
        <v>82</v>
      </c>
      <c r="C28" s="11">
        <v>321</v>
      </c>
      <c r="D28" s="11">
        <v>682</v>
      </c>
      <c r="E28" s="11">
        <v>378</v>
      </c>
      <c r="F28" s="12">
        <v>304</v>
      </c>
      <c r="H28" s="9">
        <v>8253</v>
      </c>
      <c r="I28" s="10" t="s">
        <v>83</v>
      </c>
      <c r="J28" s="11">
        <v>503</v>
      </c>
      <c r="K28" s="11">
        <v>1053</v>
      </c>
      <c r="L28" s="11">
        <v>585</v>
      </c>
      <c r="M28" s="12">
        <v>468</v>
      </c>
      <c r="O28" s="9">
        <v>30602</v>
      </c>
      <c r="P28" s="10" t="s">
        <v>84</v>
      </c>
      <c r="Q28" s="11">
        <v>164</v>
      </c>
      <c r="R28" s="11">
        <v>461</v>
      </c>
      <c r="S28" s="11">
        <v>234</v>
      </c>
      <c r="T28" s="12">
        <v>227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13</v>
      </c>
      <c r="E29" s="11">
        <v>8</v>
      </c>
      <c r="F29" s="12">
        <v>5</v>
      </c>
      <c r="H29" s="9">
        <v>8254</v>
      </c>
      <c r="I29" s="10" t="s">
        <v>86</v>
      </c>
      <c r="J29" s="11">
        <v>412</v>
      </c>
      <c r="K29" s="11">
        <v>819</v>
      </c>
      <c r="L29" s="11">
        <v>462</v>
      </c>
      <c r="M29" s="12">
        <v>357</v>
      </c>
      <c r="O29" s="9">
        <v>30701</v>
      </c>
      <c r="P29" s="10" t="s">
        <v>87</v>
      </c>
      <c r="Q29" s="11">
        <v>306</v>
      </c>
      <c r="R29" s="11">
        <v>658</v>
      </c>
      <c r="S29" s="11">
        <v>340</v>
      </c>
      <c r="T29" s="12">
        <v>318</v>
      </c>
    </row>
    <row r="30" spans="1:20" x14ac:dyDescent="0.15">
      <c r="A30" s="9">
        <v>6000</v>
      </c>
      <c r="B30" s="10" t="s">
        <v>88</v>
      </c>
      <c r="C30" s="11">
        <v>968</v>
      </c>
      <c r="D30" s="11">
        <v>2163</v>
      </c>
      <c r="E30" s="11">
        <v>1126</v>
      </c>
      <c r="F30" s="12">
        <v>1037</v>
      </c>
      <c r="H30" s="9">
        <v>8255</v>
      </c>
      <c r="I30" s="10" t="s">
        <v>89</v>
      </c>
      <c r="J30" s="11">
        <v>843</v>
      </c>
      <c r="K30" s="11">
        <v>1760</v>
      </c>
      <c r="L30" s="11">
        <v>917</v>
      </c>
      <c r="M30" s="12">
        <v>843</v>
      </c>
      <c r="O30" s="9">
        <v>30702</v>
      </c>
      <c r="P30" s="10" t="s">
        <v>90</v>
      </c>
      <c r="Q30" s="11">
        <v>192</v>
      </c>
      <c r="R30" s="11">
        <v>452</v>
      </c>
      <c r="S30" s="11">
        <v>232</v>
      </c>
      <c r="T30" s="12">
        <v>220</v>
      </c>
    </row>
    <row r="31" spans="1:20" x14ac:dyDescent="0.15">
      <c r="A31" s="9">
        <v>6100</v>
      </c>
      <c r="B31" s="10" t="s">
        <v>91</v>
      </c>
      <c r="C31" s="11">
        <v>1429</v>
      </c>
      <c r="D31" s="11">
        <v>3124</v>
      </c>
      <c r="E31" s="11">
        <v>1676</v>
      </c>
      <c r="F31" s="12">
        <v>1448</v>
      </c>
      <c r="H31" s="9">
        <v>8301</v>
      </c>
      <c r="I31" s="10" t="s">
        <v>92</v>
      </c>
      <c r="J31" s="11">
        <v>259</v>
      </c>
      <c r="K31" s="11">
        <v>394</v>
      </c>
      <c r="L31" s="11">
        <v>244</v>
      </c>
      <c r="M31" s="12">
        <v>150</v>
      </c>
      <c r="O31" s="9">
        <v>30703</v>
      </c>
      <c r="P31" s="10" t="s">
        <v>93</v>
      </c>
      <c r="Q31" s="11">
        <v>211</v>
      </c>
      <c r="R31" s="11">
        <v>511</v>
      </c>
      <c r="S31" s="11">
        <v>259</v>
      </c>
      <c r="T31" s="12">
        <v>252</v>
      </c>
    </row>
    <row r="32" spans="1:20" x14ac:dyDescent="0.15">
      <c r="A32" s="9">
        <v>6200</v>
      </c>
      <c r="B32" s="10" t="s">
        <v>94</v>
      </c>
      <c r="C32" s="11">
        <v>119</v>
      </c>
      <c r="D32" s="11">
        <v>299</v>
      </c>
      <c r="E32" s="11">
        <v>147</v>
      </c>
      <c r="F32" s="12">
        <v>152</v>
      </c>
      <c r="H32" s="9">
        <v>8302</v>
      </c>
      <c r="I32" s="10" t="s">
        <v>95</v>
      </c>
      <c r="J32" s="11">
        <v>219</v>
      </c>
      <c r="K32" s="11">
        <v>448</v>
      </c>
      <c r="L32" s="11">
        <v>253</v>
      </c>
      <c r="M32" s="12">
        <v>195</v>
      </c>
      <c r="O32" s="9">
        <v>30801</v>
      </c>
      <c r="P32" s="10" t="s">
        <v>96</v>
      </c>
      <c r="Q32" s="11">
        <v>300</v>
      </c>
      <c r="R32" s="11">
        <v>817</v>
      </c>
      <c r="S32" s="11">
        <v>406</v>
      </c>
      <c r="T32" s="12">
        <v>411</v>
      </c>
    </row>
    <row r="33" spans="1:20" x14ac:dyDescent="0.15">
      <c r="A33" s="9">
        <v>6300</v>
      </c>
      <c r="B33" s="10" t="s">
        <v>97</v>
      </c>
      <c r="C33" s="11">
        <v>274</v>
      </c>
      <c r="D33" s="11">
        <v>671</v>
      </c>
      <c r="E33" s="11">
        <v>342</v>
      </c>
      <c r="F33" s="12">
        <v>329</v>
      </c>
      <c r="H33" s="9">
        <v>8303</v>
      </c>
      <c r="I33" s="10" t="s">
        <v>98</v>
      </c>
      <c r="J33" s="11">
        <v>147</v>
      </c>
      <c r="K33" s="11">
        <v>297</v>
      </c>
      <c r="L33" s="11">
        <v>174</v>
      </c>
      <c r="M33" s="12">
        <v>123</v>
      </c>
      <c r="O33" s="9">
        <v>30802</v>
      </c>
      <c r="P33" s="10" t="s">
        <v>99</v>
      </c>
      <c r="Q33" s="11">
        <v>210</v>
      </c>
      <c r="R33" s="11">
        <v>530</v>
      </c>
      <c r="S33" s="11">
        <v>265</v>
      </c>
      <c r="T33" s="12">
        <v>265</v>
      </c>
    </row>
    <row r="34" spans="1:20" x14ac:dyDescent="0.15">
      <c r="A34" s="9">
        <v>6400</v>
      </c>
      <c r="B34" s="10" t="s">
        <v>100</v>
      </c>
      <c r="C34" s="11">
        <v>56</v>
      </c>
      <c r="D34" s="11">
        <v>161</v>
      </c>
      <c r="E34" s="11">
        <v>77</v>
      </c>
      <c r="F34" s="12">
        <v>84</v>
      </c>
      <c r="H34" s="9">
        <v>8304</v>
      </c>
      <c r="I34" s="10" t="s">
        <v>101</v>
      </c>
      <c r="J34" s="11">
        <v>315</v>
      </c>
      <c r="K34" s="11">
        <v>573</v>
      </c>
      <c r="L34" s="11">
        <v>326</v>
      </c>
      <c r="M34" s="12">
        <v>247</v>
      </c>
      <c r="O34" s="9">
        <v>30803</v>
      </c>
      <c r="P34" s="10" t="s">
        <v>102</v>
      </c>
      <c r="Q34" s="11">
        <v>175</v>
      </c>
      <c r="R34" s="11">
        <v>405</v>
      </c>
      <c r="S34" s="11">
        <v>193</v>
      </c>
      <c r="T34" s="12">
        <v>212</v>
      </c>
    </row>
    <row r="35" spans="1:20" x14ac:dyDescent="0.15">
      <c r="A35" s="9">
        <v>6500</v>
      </c>
      <c r="B35" s="10" t="s">
        <v>103</v>
      </c>
      <c r="C35" s="11">
        <v>336</v>
      </c>
      <c r="D35" s="11">
        <v>856</v>
      </c>
      <c r="E35" s="11">
        <v>429</v>
      </c>
      <c r="F35" s="12">
        <v>427</v>
      </c>
      <c r="H35" s="9">
        <v>8305</v>
      </c>
      <c r="I35" s="10" t="s">
        <v>104</v>
      </c>
      <c r="J35" s="11">
        <v>121</v>
      </c>
      <c r="K35" s="11">
        <v>225</v>
      </c>
      <c r="L35" s="11">
        <v>130</v>
      </c>
      <c r="M35" s="12">
        <v>95</v>
      </c>
      <c r="O35" s="9">
        <v>30804</v>
      </c>
      <c r="P35" s="10" t="s">
        <v>105</v>
      </c>
      <c r="Q35" s="11">
        <v>186</v>
      </c>
      <c r="R35" s="11">
        <v>455</v>
      </c>
      <c r="S35" s="11">
        <v>221</v>
      </c>
      <c r="T35" s="12">
        <v>234</v>
      </c>
    </row>
    <row r="36" spans="1:20" x14ac:dyDescent="0.15">
      <c r="A36" s="9">
        <v>6600</v>
      </c>
      <c r="B36" s="10" t="s">
        <v>106</v>
      </c>
      <c r="C36" s="11">
        <v>389</v>
      </c>
      <c r="D36" s="11">
        <v>758</v>
      </c>
      <c r="E36" s="11">
        <v>417</v>
      </c>
      <c r="F36" s="12">
        <v>341</v>
      </c>
      <c r="H36" s="9">
        <v>8306</v>
      </c>
      <c r="I36" s="10" t="s">
        <v>107</v>
      </c>
      <c r="J36" s="11">
        <v>85</v>
      </c>
      <c r="K36" s="11">
        <v>149</v>
      </c>
      <c r="L36" s="11">
        <v>88</v>
      </c>
      <c r="M36" s="12">
        <v>61</v>
      </c>
      <c r="O36" s="9">
        <v>30805</v>
      </c>
      <c r="P36" s="10" t="s">
        <v>108</v>
      </c>
      <c r="Q36" s="11">
        <v>226</v>
      </c>
      <c r="R36" s="11">
        <v>601</v>
      </c>
      <c r="S36" s="11">
        <v>307</v>
      </c>
      <c r="T36" s="12">
        <v>294</v>
      </c>
    </row>
    <row r="37" spans="1:20" x14ac:dyDescent="0.15">
      <c r="A37" s="9">
        <v>6700</v>
      </c>
      <c r="B37" s="10" t="s">
        <v>109</v>
      </c>
      <c r="C37" s="11">
        <v>48</v>
      </c>
      <c r="D37" s="11">
        <v>130</v>
      </c>
      <c r="E37" s="11">
        <v>62</v>
      </c>
      <c r="F37" s="12">
        <v>68</v>
      </c>
      <c r="H37" s="9">
        <v>9100</v>
      </c>
      <c r="I37" s="10" t="s">
        <v>110</v>
      </c>
      <c r="J37" s="11">
        <v>8</v>
      </c>
      <c r="K37" s="11">
        <v>19</v>
      </c>
      <c r="L37" s="11">
        <v>10</v>
      </c>
      <c r="M37" s="12">
        <v>9</v>
      </c>
      <c r="O37" s="9">
        <v>30806</v>
      </c>
      <c r="P37" s="10" t="s">
        <v>111</v>
      </c>
      <c r="Q37" s="11">
        <v>462</v>
      </c>
      <c r="R37" s="11">
        <v>1094</v>
      </c>
      <c r="S37" s="11">
        <v>557</v>
      </c>
      <c r="T37" s="12">
        <v>537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121</v>
      </c>
      <c r="E38" s="11">
        <v>64</v>
      </c>
      <c r="F38" s="12">
        <v>57</v>
      </c>
      <c r="H38" s="9"/>
      <c r="I38" s="10"/>
      <c r="J38" s="11"/>
      <c r="K38" s="11"/>
      <c r="L38" s="11"/>
      <c r="M38" s="12"/>
      <c r="O38" s="9">
        <v>30901</v>
      </c>
      <c r="P38" s="10" t="s">
        <v>113</v>
      </c>
      <c r="Q38" s="11">
        <v>214</v>
      </c>
      <c r="R38" s="11">
        <v>508</v>
      </c>
      <c r="S38" s="11">
        <v>257</v>
      </c>
      <c r="T38" s="12">
        <v>251</v>
      </c>
    </row>
    <row r="39" spans="1:20" x14ac:dyDescent="0.15">
      <c r="A39" s="9">
        <v>6900</v>
      </c>
      <c r="B39" s="10" t="s">
        <v>114</v>
      </c>
      <c r="C39" s="11">
        <v>51</v>
      </c>
      <c r="D39" s="11">
        <v>127</v>
      </c>
      <c r="E39" s="11">
        <v>56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115</v>
      </c>
      <c r="Q39" s="11">
        <v>170</v>
      </c>
      <c r="R39" s="11">
        <v>406</v>
      </c>
      <c r="S39" s="11">
        <v>200</v>
      </c>
      <c r="T39" s="12">
        <v>206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117</v>
      </c>
      <c r="Q40" s="11">
        <v>224</v>
      </c>
      <c r="R40" s="11">
        <v>519</v>
      </c>
      <c r="S40" s="11">
        <v>262</v>
      </c>
      <c r="T40" s="12">
        <v>257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135</v>
      </c>
      <c r="E41" s="11">
        <v>70</v>
      </c>
      <c r="F41" s="12">
        <v>65</v>
      </c>
      <c r="H41" s="9"/>
      <c r="I41" s="10"/>
      <c r="J41" s="11"/>
      <c r="K41" s="11"/>
      <c r="L41" s="11"/>
      <c r="M41" s="12"/>
      <c r="O41" s="9">
        <v>30904</v>
      </c>
      <c r="P41" s="10" t="s">
        <v>119</v>
      </c>
      <c r="Q41" s="11">
        <v>171</v>
      </c>
      <c r="R41" s="11">
        <v>431</v>
      </c>
      <c r="S41" s="11">
        <v>229</v>
      </c>
      <c r="T41" s="12">
        <v>202</v>
      </c>
    </row>
    <row r="42" spans="1:20" x14ac:dyDescent="0.15">
      <c r="A42" s="9">
        <v>7200</v>
      </c>
      <c r="B42" s="10" t="s">
        <v>120</v>
      </c>
      <c r="C42" s="11">
        <v>52</v>
      </c>
      <c r="D42" s="11">
        <v>129</v>
      </c>
      <c r="E42" s="11">
        <v>60</v>
      </c>
      <c r="F42" s="12">
        <v>69</v>
      </c>
      <c r="H42" s="9"/>
      <c r="I42" s="10"/>
      <c r="J42" s="11"/>
      <c r="K42" s="11"/>
      <c r="L42" s="11"/>
      <c r="M42" s="12"/>
      <c r="O42" s="9">
        <v>30905</v>
      </c>
      <c r="P42" s="10" t="s">
        <v>121</v>
      </c>
      <c r="Q42" s="11">
        <v>241</v>
      </c>
      <c r="R42" s="11">
        <v>669</v>
      </c>
      <c r="S42" s="11">
        <v>324</v>
      </c>
      <c r="T42" s="12">
        <v>345</v>
      </c>
    </row>
    <row r="43" spans="1:20" x14ac:dyDescent="0.15">
      <c r="A43" s="9">
        <v>7300</v>
      </c>
      <c r="B43" s="10" t="s">
        <v>122</v>
      </c>
      <c r="C43" s="11">
        <v>622</v>
      </c>
      <c r="D43" s="11">
        <v>1445</v>
      </c>
      <c r="E43" s="11">
        <v>728</v>
      </c>
      <c r="F43" s="12">
        <v>717</v>
      </c>
      <c r="H43" s="9"/>
      <c r="I43" s="10"/>
      <c r="J43" s="11"/>
      <c r="K43" s="11"/>
      <c r="L43" s="11"/>
      <c r="M43" s="12"/>
      <c r="O43" s="9">
        <v>31001</v>
      </c>
      <c r="P43" s="10" t="s">
        <v>123</v>
      </c>
      <c r="Q43" s="11">
        <v>198</v>
      </c>
      <c r="R43" s="11">
        <v>459</v>
      </c>
      <c r="S43" s="11">
        <v>233</v>
      </c>
      <c r="T43" s="12">
        <v>226</v>
      </c>
    </row>
    <row r="44" spans="1:20" x14ac:dyDescent="0.15">
      <c r="A44" s="9">
        <v>7400</v>
      </c>
      <c r="B44" s="10" t="s">
        <v>124</v>
      </c>
      <c r="C44" s="11">
        <v>41</v>
      </c>
      <c r="D44" s="11">
        <v>97</v>
      </c>
      <c r="E44" s="11">
        <v>51</v>
      </c>
      <c r="F44" s="12">
        <v>46</v>
      </c>
      <c r="H44" s="9"/>
      <c r="I44" s="10"/>
      <c r="J44" s="11"/>
      <c r="K44" s="11"/>
      <c r="L44" s="11"/>
      <c r="M44" s="12"/>
      <c r="O44" s="9">
        <v>31002</v>
      </c>
      <c r="P44" s="10" t="s">
        <v>125</v>
      </c>
      <c r="Q44" s="11">
        <v>161</v>
      </c>
      <c r="R44" s="11">
        <v>399</v>
      </c>
      <c r="S44" s="11">
        <v>199</v>
      </c>
      <c r="T44" s="12">
        <v>200</v>
      </c>
    </row>
    <row r="45" spans="1:20" x14ac:dyDescent="0.15">
      <c r="A45" s="9">
        <v>7500</v>
      </c>
      <c r="B45" s="10" t="s">
        <v>126</v>
      </c>
      <c r="C45" s="11">
        <v>332</v>
      </c>
      <c r="D45" s="11">
        <v>688</v>
      </c>
      <c r="E45" s="11">
        <v>352</v>
      </c>
      <c r="F45" s="12">
        <v>336</v>
      </c>
      <c r="H45" s="9"/>
      <c r="I45" s="10"/>
      <c r="J45" s="11"/>
      <c r="K45" s="11"/>
      <c r="L45" s="11"/>
      <c r="M45" s="12"/>
      <c r="O45" s="9">
        <v>31101</v>
      </c>
      <c r="P45" s="10" t="s">
        <v>127</v>
      </c>
      <c r="Q45" s="11">
        <v>166</v>
      </c>
      <c r="R45" s="11">
        <v>384</v>
      </c>
      <c r="S45" s="11">
        <v>193</v>
      </c>
      <c r="T45" s="12">
        <v>191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129</v>
      </c>
      <c r="Q46" s="11">
        <v>112</v>
      </c>
      <c r="R46" s="11">
        <v>211</v>
      </c>
      <c r="S46" s="11">
        <v>122</v>
      </c>
      <c r="T46" s="12">
        <v>89</v>
      </c>
    </row>
    <row r="47" spans="1:20" x14ac:dyDescent="0.15">
      <c r="A47" s="9">
        <v>7700</v>
      </c>
      <c r="B47" s="10" t="s">
        <v>130</v>
      </c>
      <c r="C47" s="11">
        <v>108</v>
      </c>
      <c r="D47" s="11">
        <v>236</v>
      </c>
      <c r="E47" s="11">
        <v>120</v>
      </c>
      <c r="F47" s="12">
        <v>116</v>
      </c>
      <c r="H47" s="9"/>
      <c r="I47" s="10"/>
      <c r="J47" s="11"/>
      <c r="K47" s="11"/>
      <c r="L47" s="11"/>
      <c r="M47" s="12"/>
      <c r="O47" s="9">
        <v>31103</v>
      </c>
      <c r="P47" s="10" t="s">
        <v>131</v>
      </c>
      <c r="Q47" s="11">
        <v>277</v>
      </c>
      <c r="R47" s="11">
        <v>577</v>
      </c>
      <c r="S47" s="11">
        <v>309</v>
      </c>
      <c r="T47" s="12">
        <v>268</v>
      </c>
    </row>
    <row r="48" spans="1:20" x14ac:dyDescent="0.15">
      <c r="A48" s="13">
        <v>7800</v>
      </c>
      <c r="B48" s="14" t="s">
        <v>132</v>
      </c>
      <c r="C48" s="15">
        <v>143</v>
      </c>
      <c r="D48" s="15">
        <v>338</v>
      </c>
      <c r="E48" s="15">
        <v>161</v>
      </c>
      <c r="F48" s="16">
        <v>177</v>
      </c>
      <c r="H48" s="13"/>
      <c r="I48" s="14"/>
      <c r="J48" s="15"/>
      <c r="K48" s="15"/>
      <c r="L48" s="15"/>
      <c r="M48" s="16"/>
      <c r="O48" s="13">
        <v>31104</v>
      </c>
      <c r="P48" s="14" t="s">
        <v>133</v>
      </c>
      <c r="Q48" s="15">
        <v>164</v>
      </c>
      <c r="R48" s="15">
        <v>410</v>
      </c>
      <c r="S48" s="15">
        <v>206</v>
      </c>
      <c r="T48" s="16">
        <v>204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v>39597</v>
      </c>
      <c r="R49" s="19">
        <v>87766</v>
      </c>
      <c r="S49" s="19">
        <v>45963</v>
      </c>
      <c r="T49" s="20">
        <v>41803</v>
      </c>
    </row>
    <row r="50" spans="1:20" ht="14.25" x14ac:dyDescent="0.15">
      <c r="A50" s="39">
        <f>A1</f>
        <v>42278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29</v>
      </c>
      <c r="D52" s="11">
        <v>35</v>
      </c>
      <c r="E52" s="11">
        <v>31</v>
      </c>
      <c r="F52" s="12">
        <v>4</v>
      </c>
      <c r="H52" s="9">
        <v>1900</v>
      </c>
      <c r="I52" s="22" t="s">
        <v>136</v>
      </c>
      <c r="J52" s="11">
        <v>318</v>
      </c>
      <c r="K52" s="11">
        <v>428</v>
      </c>
      <c r="L52" s="11">
        <v>327</v>
      </c>
      <c r="M52" s="12">
        <v>101</v>
      </c>
      <c r="O52" s="9">
        <v>8400</v>
      </c>
      <c r="P52" s="10" t="s">
        <v>137</v>
      </c>
      <c r="Q52" s="11">
        <v>222</v>
      </c>
      <c r="R52" s="11">
        <v>481</v>
      </c>
      <c r="S52" s="11">
        <v>251</v>
      </c>
      <c r="T52" s="12">
        <v>230</v>
      </c>
    </row>
    <row r="53" spans="1:20" x14ac:dyDescent="0.15">
      <c r="A53" s="9">
        <v>200</v>
      </c>
      <c r="B53" s="10" t="s">
        <v>138</v>
      </c>
      <c r="C53" s="11">
        <v>1652</v>
      </c>
      <c r="D53" s="11">
        <v>3532</v>
      </c>
      <c r="E53" s="11">
        <v>1833</v>
      </c>
      <c r="F53" s="12">
        <v>1699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296</v>
      </c>
      <c r="R53" s="11">
        <v>723</v>
      </c>
      <c r="S53" s="11">
        <v>374</v>
      </c>
      <c r="T53" s="12">
        <v>349</v>
      </c>
    </row>
    <row r="54" spans="1:20" x14ac:dyDescent="0.15">
      <c r="A54" s="9">
        <v>300</v>
      </c>
      <c r="B54" s="10" t="s">
        <v>141</v>
      </c>
      <c r="C54" s="11">
        <v>6011</v>
      </c>
      <c r="D54" s="11">
        <v>12375</v>
      </c>
      <c r="E54" s="11">
        <v>6604</v>
      </c>
      <c r="F54" s="12">
        <v>5771</v>
      </c>
      <c r="H54" s="9">
        <v>2100</v>
      </c>
      <c r="I54" s="22" t="s">
        <v>142</v>
      </c>
      <c r="J54" s="11">
        <v>5495</v>
      </c>
      <c r="K54" s="11">
        <v>11307</v>
      </c>
      <c r="L54" s="11">
        <v>5886</v>
      </c>
      <c r="M54" s="12">
        <v>5421</v>
      </c>
      <c r="O54" s="9">
        <v>8600</v>
      </c>
      <c r="P54" s="10" t="s">
        <v>143</v>
      </c>
      <c r="Q54" s="11">
        <v>531</v>
      </c>
      <c r="R54" s="11">
        <v>1282</v>
      </c>
      <c r="S54" s="11">
        <v>649</v>
      </c>
      <c r="T54" s="12">
        <v>633</v>
      </c>
    </row>
    <row r="55" spans="1:20" x14ac:dyDescent="0.15">
      <c r="A55" s="9">
        <v>321</v>
      </c>
      <c r="B55" s="10" t="s">
        <v>144</v>
      </c>
      <c r="C55" s="11">
        <v>212</v>
      </c>
      <c r="D55" s="11">
        <v>359</v>
      </c>
      <c r="E55" s="11">
        <v>228</v>
      </c>
      <c r="F55" s="12">
        <v>131</v>
      </c>
      <c r="H55" s="9">
        <v>2201</v>
      </c>
      <c r="I55" s="22" t="s">
        <v>145</v>
      </c>
      <c r="J55" s="11">
        <v>223</v>
      </c>
      <c r="K55" s="11">
        <v>304</v>
      </c>
      <c r="L55" s="11">
        <v>209</v>
      </c>
      <c r="M55" s="12">
        <v>95</v>
      </c>
      <c r="O55" s="9">
        <v>8700</v>
      </c>
      <c r="P55" s="10" t="s">
        <v>146</v>
      </c>
      <c r="Q55" s="11">
        <v>249</v>
      </c>
      <c r="R55" s="11">
        <v>579</v>
      </c>
      <c r="S55" s="11">
        <v>311</v>
      </c>
      <c r="T55" s="12">
        <v>268</v>
      </c>
    </row>
    <row r="56" spans="1:20" x14ac:dyDescent="0.15">
      <c r="A56" s="9">
        <v>322</v>
      </c>
      <c r="B56" s="10" t="s">
        <v>147</v>
      </c>
      <c r="C56" s="11">
        <v>216</v>
      </c>
      <c r="D56" s="11">
        <v>435</v>
      </c>
      <c r="E56" s="11">
        <v>227</v>
      </c>
      <c r="F56" s="12">
        <v>208</v>
      </c>
      <c r="H56" s="9">
        <v>2202</v>
      </c>
      <c r="I56" s="22" t="s">
        <v>148</v>
      </c>
      <c r="J56" s="11">
        <v>211</v>
      </c>
      <c r="K56" s="11">
        <v>385</v>
      </c>
      <c r="L56" s="11">
        <v>225</v>
      </c>
      <c r="M56" s="12">
        <v>160</v>
      </c>
      <c r="O56" s="9">
        <v>8800</v>
      </c>
      <c r="P56" s="10" t="s">
        <v>149</v>
      </c>
      <c r="Q56" s="11">
        <v>90</v>
      </c>
      <c r="R56" s="11">
        <v>239</v>
      </c>
      <c r="S56" s="11">
        <v>130</v>
      </c>
      <c r="T56" s="12">
        <v>109</v>
      </c>
    </row>
    <row r="57" spans="1:20" x14ac:dyDescent="0.15">
      <c r="A57" s="9">
        <v>323</v>
      </c>
      <c r="B57" s="10" t="s">
        <v>150</v>
      </c>
      <c r="C57" s="11">
        <v>214</v>
      </c>
      <c r="D57" s="11">
        <v>452</v>
      </c>
      <c r="E57" s="11">
        <v>251</v>
      </c>
      <c r="F57" s="12">
        <v>201</v>
      </c>
      <c r="H57" s="9">
        <v>2203</v>
      </c>
      <c r="I57" s="22" t="s">
        <v>151</v>
      </c>
      <c r="J57" s="11">
        <v>135</v>
      </c>
      <c r="K57" s="11">
        <v>209</v>
      </c>
      <c r="L57" s="11">
        <v>130</v>
      </c>
      <c r="M57" s="12">
        <v>79</v>
      </c>
      <c r="O57" s="9">
        <v>8900</v>
      </c>
      <c r="P57" s="10" t="s">
        <v>152</v>
      </c>
      <c r="Q57" s="11">
        <v>88</v>
      </c>
      <c r="R57" s="11">
        <v>235</v>
      </c>
      <c r="S57" s="11">
        <v>118</v>
      </c>
      <c r="T57" s="12">
        <v>117</v>
      </c>
    </row>
    <row r="58" spans="1:20" x14ac:dyDescent="0.15">
      <c r="A58" s="9">
        <v>1300</v>
      </c>
      <c r="B58" s="10" t="s">
        <v>153</v>
      </c>
      <c r="C58" s="11">
        <v>159</v>
      </c>
      <c r="D58" s="11">
        <v>297</v>
      </c>
      <c r="E58" s="11">
        <v>139</v>
      </c>
      <c r="F58" s="12">
        <v>158</v>
      </c>
      <c r="H58" s="9">
        <v>2301</v>
      </c>
      <c r="I58" s="22" t="s">
        <v>154</v>
      </c>
      <c r="J58" s="11">
        <v>334</v>
      </c>
      <c r="K58" s="11">
        <v>691</v>
      </c>
      <c r="L58" s="11">
        <v>397</v>
      </c>
      <c r="M58" s="12">
        <v>294</v>
      </c>
      <c r="O58" s="9">
        <v>9000</v>
      </c>
      <c r="P58" s="10" t="s">
        <v>155</v>
      </c>
      <c r="Q58" s="11">
        <v>32</v>
      </c>
      <c r="R58" s="11">
        <v>89</v>
      </c>
      <c r="S58" s="11">
        <v>47</v>
      </c>
      <c r="T58" s="12">
        <v>42</v>
      </c>
    </row>
    <row r="59" spans="1:20" x14ac:dyDescent="0.15">
      <c r="A59" s="9">
        <v>1400</v>
      </c>
      <c r="B59" s="10" t="s">
        <v>156</v>
      </c>
      <c r="C59" s="11">
        <v>125</v>
      </c>
      <c r="D59" s="11">
        <v>262</v>
      </c>
      <c r="E59" s="11">
        <v>122</v>
      </c>
      <c r="F59" s="12">
        <v>140</v>
      </c>
      <c r="H59" s="9">
        <v>2302</v>
      </c>
      <c r="I59" s="10" t="s">
        <v>157</v>
      </c>
      <c r="J59" s="11">
        <v>353</v>
      </c>
      <c r="K59" s="11">
        <v>716</v>
      </c>
      <c r="L59" s="11">
        <v>379</v>
      </c>
      <c r="M59" s="12">
        <v>337</v>
      </c>
      <c r="O59" s="9">
        <v>9100</v>
      </c>
      <c r="P59" s="10" t="s">
        <v>110</v>
      </c>
      <c r="Q59" s="11">
        <v>87</v>
      </c>
      <c r="R59" s="11">
        <v>191</v>
      </c>
      <c r="S59" s="11">
        <v>94</v>
      </c>
      <c r="T59" s="12">
        <v>97</v>
      </c>
    </row>
    <row r="60" spans="1:20" x14ac:dyDescent="0.15">
      <c r="A60" s="9">
        <v>1500</v>
      </c>
      <c r="B60" s="10" t="s">
        <v>158</v>
      </c>
      <c r="C60" s="11">
        <v>340</v>
      </c>
      <c r="D60" s="11">
        <v>750</v>
      </c>
      <c r="E60" s="11">
        <v>366</v>
      </c>
      <c r="F60" s="12">
        <v>384</v>
      </c>
      <c r="H60" s="9">
        <v>2400</v>
      </c>
      <c r="I60" s="10" t="s">
        <v>159</v>
      </c>
      <c r="J60" s="11">
        <v>1285</v>
      </c>
      <c r="K60" s="11">
        <v>2903</v>
      </c>
      <c r="L60" s="11">
        <v>1501</v>
      </c>
      <c r="M60" s="12">
        <v>1402</v>
      </c>
      <c r="O60" s="9">
        <v>9200</v>
      </c>
      <c r="P60" s="10" t="s">
        <v>160</v>
      </c>
      <c r="Q60" s="11">
        <v>79</v>
      </c>
      <c r="R60" s="11">
        <v>209</v>
      </c>
      <c r="S60" s="11">
        <v>106</v>
      </c>
      <c r="T60" s="12">
        <v>103</v>
      </c>
    </row>
    <row r="61" spans="1:20" x14ac:dyDescent="0.15">
      <c r="A61" s="9">
        <v>1600</v>
      </c>
      <c r="B61" s="10" t="s">
        <v>161</v>
      </c>
      <c r="C61" s="11">
        <v>1005</v>
      </c>
      <c r="D61" s="11">
        <v>1982</v>
      </c>
      <c r="E61" s="11">
        <v>1109</v>
      </c>
      <c r="F61" s="12">
        <v>873</v>
      </c>
      <c r="H61" s="9">
        <v>2500</v>
      </c>
      <c r="I61" s="10" t="s">
        <v>162</v>
      </c>
      <c r="J61" s="11">
        <v>467</v>
      </c>
      <c r="K61" s="11">
        <v>937</v>
      </c>
      <c r="L61" s="11">
        <v>504</v>
      </c>
      <c r="M61" s="12">
        <v>433</v>
      </c>
      <c r="O61" s="9">
        <v>9300</v>
      </c>
      <c r="P61" s="10" t="s">
        <v>163</v>
      </c>
      <c r="Q61" s="11">
        <v>56</v>
      </c>
      <c r="R61" s="11">
        <v>168</v>
      </c>
      <c r="S61" s="11">
        <v>77</v>
      </c>
      <c r="T61" s="12">
        <v>91</v>
      </c>
    </row>
    <row r="62" spans="1:20" x14ac:dyDescent="0.15">
      <c r="A62" s="9">
        <v>1651</v>
      </c>
      <c r="B62" s="10" t="s">
        <v>164</v>
      </c>
      <c r="C62" s="11">
        <v>115</v>
      </c>
      <c r="D62" s="11">
        <v>187</v>
      </c>
      <c r="E62" s="11">
        <v>122</v>
      </c>
      <c r="F62" s="12">
        <v>65</v>
      </c>
      <c r="H62" s="9">
        <v>2600</v>
      </c>
      <c r="I62" s="10" t="s">
        <v>165</v>
      </c>
      <c r="J62" s="11">
        <v>981</v>
      </c>
      <c r="K62" s="11">
        <v>1959</v>
      </c>
      <c r="L62" s="11">
        <v>1032</v>
      </c>
      <c r="M62" s="12">
        <v>927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221</v>
      </c>
      <c r="D63" s="11">
        <v>556</v>
      </c>
      <c r="E63" s="11">
        <v>283</v>
      </c>
      <c r="F63" s="12">
        <v>273</v>
      </c>
      <c r="H63" s="9">
        <v>2700</v>
      </c>
      <c r="I63" s="10" t="s">
        <v>168</v>
      </c>
      <c r="J63" s="11">
        <v>859</v>
      </c>
      <c r="K63" s="11">
        <v>1674</v>
      </c>
      <c r="L63" s="11">
        <v>876</v>
      </c>
      <c r="M63" s="12">
        <v>798</v>
      </c>
      <c r="O63" s="9">
        <v>9500</v>
      </c>
      <c r="P63" s="10" t="s">
        <v>169</v>
      </c>
      <c r="Q63" s="11">
        <v>261</v>
      </c>
      <c r="R63" s="11">
        <v>568</v>
      </c>
      <c r="S63" s="11">
        <v>273</v>
      </c>
      <c r="T63" s="12">
        <v>295</v>
      </c>
    </row>
    <row r="64" spans="1:20" x14ac:dyDescent="0.15">
      <c r="A64" s="9">
        <v>1653</v>
      </c>
      <c r="B64" s="10" t="s">
        <v>170</v>
      </c>
      <c r="C64" s="11">
        <v>214</v>
      </c>
      <c r="D64" s="11">
        <v>561</v>
      </c>
      <c r="E64" s="11">
        <v>274</v>
      </c>
      <c r="F64" s="12">
        <v>287</v>
      </c>
      <c r="H64" s="9">
        <v>2800</v>
      </c>
      <c r="I64" s="10" t="s">
        <v>171</v>
      </c>
      <c r="J64" s="11">
        <v>50</v>
      </c>
      <c r="K64" s="11">
        <v>91</v>
      </c>
      <c r="L64" s="11">
        <v>51</v>
      </c>
      <c r="M64" s="12">
        <v>40</v>
      </c>
      <c r="O64" s="9">
        <v>9600</v>
      </c>
      <c r="P64" s="10" t="s">
        <v>172</v>
      </c>
      <c r="Q64" s="11">
        <v>76</v>
      </c>
      <c r="R64" s="11">
        <v>213</v>
      </c>
      <c r="S64" s="11">
        <v>96</v>
      </c>
      <c r="T64" s="12">
        <v>117</v>
      </c>
    </row>
    <row r="65" spans="1:20" x14ac:dyDescent="0.15">
      <c r="A65" s="9">
        <v>1654</v>
      </c>
      <c r="B65" s="10" t="s">
        <v>173</v>
      </c>
      <c r="C65" s="11">
        <v>118</v>
      </c>
      <c r="D65" s="11">
        <v>355</v>
      </c>
      <c r="E65" s="11">
        <v>186</v>
      </c>
      <c r="F65" s="12">
        <v>169</v>
      </c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O65" s="9">
        <v>9700</v>
      </c>
      <c r="P65" s="10" t="s">
        <v>175</v>
      </c>
      <c r="Q65" s="11">
        <v>466</v>
      </c>
      <c r="R65" s="11">
        <v>1101</v>
      </c>
      <c r="S65" s="11">
        <v>579</v>
      </c>
      <c r="T65" s="12">
        <v>522</v>
      </c>
    </row>
    <row r="66" spans="1:20" x14ac:dyDescent="0.15">
      <c r="A66" s="9">
        <v>1701</v>
      </c>
      <c r="B66" s="10" t="s">
        <v>176</v>
      </c>
      <c r="C66" s="11">
        <v>403</v>
      </c>
      <c r="D66" s="11">
        <v>868</v>
      </c>
      <c r="E66" s="11">
        <v>459</v>
      </c>
      <c r="F66" s="12">
        <v>409</v>
      </c>
      <c r="H66" s="9">
        <v>2901</v>
      </c>
      <c r="I66" s="10" t="s">
        <v>177</v>
      </c>
      <c r="J66" s="11">
        <v>238</v>
      </c>
      <c r="K66" s="11">
        <v>587</v>
      </c>
      <c r="L66" s="11">
        <v>288</v>
      </c>
      <c r="M66" s="12">
        <v>299</v>
      </c>
      <c r="O66" s="9">
        <v>9800</v>
      </c>
      <c r="P66" s="10" t="s">
        <v>178</v>
      </c>
      <c r="Q66" s="11">
        <v>159</v>
      </c>
      <c r="R66" s="11">
        <v>403</v>
      </c>
      <c r="S66" s="11">
        <v>203</v>
      </c>
      <c r="T66" s="12">
        <v>200</v>
      </c>
    </row>
    <row r="67" spans="1:20" x14ac:dyDescent="0.15">
      <c r="A67" s="9">
        <v>1702</v>
      </c>
      <c r="B67" s="10" t="s">
        <v>179</v>
      </c>
      <c r="C67" s="11">
        <v>492</v>
      </c>
      <c r="D67" s="11">
        <v>1214</v>
      </c>
      <c r="E67" s="11">
        <v>604</v>
      </c>
      <c r="F67" s="12">
        <v>610</v>
      </c>
      <c r="H67" s="9">
        <v>2902</v>
      </c>
      <c r="I67" s="10" t="s">
        <v>180</v>
      </c>
      <c r="J67" s="11">
        <v>208</v>
      </c>
      <c r="K67" s="11">
        <v>451</v>
      </c>
      <c r="L67" s="11">
        <v>226</v>
      </c>
      <c r="M67" s="12">
        <v>225</v>
      </c>
      <c r="O67" s="9">
        <v>9900</v>
      </c>
      <c r="P67" s="10" t="s">
        <v>181</v>
      </c>
      <c r="Q67" s="11">
        <v>86</v>
      </c>
      <c r="R67" s="11">
        <v>238</v>
      </c>
      <c r="S67" s="11">
        <v>110</v>
      </c>
      <c r="T67" s="12">
        <v>128</v>
      </c>
    </row>
    <row r="68" spans="1:20" x14ac:dyDescent="0.15">
      <c r="A68" s="9">
        <v>1703</v>
      </c>
      <c r="B68" s="10" t="s">
        <v>182</v>
      </c>
      <c r="C68" s="11">
        <v>526</v>
      </c>
      <c r="D68" s="11">
        <v>1174</v>
      </c>
      <c r="E68" s="11">
        <v>570</v>
      </c>
      <c r="F68" s="12">
        <v>604</v>
      </c>
      <c r="H68" s="9">
        <v>2903</v>
      </c>
      <c r="I68" s="10" t="s">
        <v>183</v>
      </c>
      <c r="J68" s="11">
        <v>142</v>
      </c>
      <c r="K68" s="11">
        <v>320</v>
      </c>
      <c r="L68" s="11">
        <v>175</v>
      </c>
      <c r="M68" s="12">
        <v>145</v>
      </c>
      <c r="O68" s="9">
        <v>10000</v>
      </c>
      <c r="P68" s="10" t="s">
        <v>184</v>
      </c>
      <c r="Q68" s="11">
        <v>67</v>
      </c>
      <c r="R68" s="11">
        <v>154</v>
      </c>
      <c r="S68" s="11">
        <v>77</v>
      </c>
      <c r="T68" s="12">
        <v>77</v>
      </c>
    </row>
    <row r="69" spans="1:20" x14ac:dyDescent="0.15">
      <c r="A69" s="9">
        <v>1704</v>
      </c>
      <c r="B69" s="10" t="s">
        <v>185</v>
      </c>
      <c r="C69" s="11">
        <v>434</v>
      </c>
      <c r="D69" s="11">
        <v>1058</v>
      </c>
      <c r="E69" s="11">
        <v>509</v>
      </c>
      <c r="F69" s="12">
        <v>549</v>
      </c>
      <c r="H69" s="9">
        <v>2904</v>
      </c>
      <c r="I69" s="10" t="s">
        <v>186</v>
      </c>
      <c r="J69" s="11">
        <v>131</v>
      </c>
      <c r="K69" s="11">
        <v>348</v>
      </c>
      <c r="L69" s="11">
        <v>178</v>
      </c>
      <c r="M69" s="12">
        <v>170</v>
      </c>
      <c r="O69" s="9">
        <v>10100</v>
      </c>
      <c r="P69" s="10" t="s">
        <v>187</v>
      </c>
      <c r="Q69" s="11">
        <v>98</v>
      </c>
      <c r="R69" s="11">
        <v>227</v>
      </c>
      <c r="S69" s="11">
        <v>117</v>
      </c>
      <c r="T69" s="12">
        <v>110</v>
      </c>
    </row>
    <row r="70" spans="1:20" x14ac:dyDescent="0.15">
      <c r="A70" s="9">
        <v>1705</v>
      </c>
      <c r="B70" s="10" t="s">
        <v>188</v>
      </c>
      <c r="C70" s="11">
        <v>299</v>
      </c>
      <c r="D70" s="11">
        <v>708</v>
      </c>
      <c r="E70" s="11">
        <v>334</v>
      </c>
      <c r="F70" s="12">
        <v>374</v>
      </c>
      <c r="H70" s="9">
        <v>2905</v>
      </c>
      <c r="I70" s="10" t="s">
        <v>189</v>
      </c>
      <c r="J70" s="11">
        <v>68</v>
      </c>
      <c r="K70" s="11">
        <v>188</v>
      </c>
      <c r="L70" s="11">
        <v>89</v>
      </c>
      <c r="M70" s="12">
        <v>99</v>
      </c>
      <c r="O70" s="9">
        <v>10200</v>
      </c>
      <c r="P70" s="10" t="s">
        <v>190</v>
      </c>
      <c r="Q70" s="11">
        <v>20</v>
      </c>
      <c r="R70" s="11">
        <v>47</v>
      </c>
      <c r="S70" s="11">
        <v>28</v>
      </c>
      <c r="T70" s="12">
        <v>19</v>
      </c>
    </row>
    <row r="71" spans="1:20" x14ac:dyDescent="0.15">
      <c r="A71" s="9">
        <v>1706</v>
      </c>
      <c r="B71" s="10" t="s">
        <v>191</v>
      </c>
      <c r="C71" s="11">
        <v>419</v>
      </c>
      <c r="D71" s="11">
        <v>947</v>
      </c>
      <c r="E71" s="11">
        <v>459</v>
      </c>
      <c r="F71" s="12">
        <v>488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186</v>
      </c>
      <c r="R71" s="11">
        <v>496</v>
      </c>
      <c r="S71" s="11">
        <v>245</v>
      </c>
      <c r="T71" s="12">
        <v>251</v>
      </c>
    </row>
    <row r="72" spans="1:20" x14ac:dyDescent="0.15">
      <c r="A72" s="9">
        <v>1707</v>
      </c>
      <c r="B72" s="10" t="s">
        <v>194</v>
      </c>
      <c r="C72" s="11">
        <v>563</v>
      </c>
      <c r="D72" s="11">
        <v>1342</v>
      </c>
      <c r="E72" s="11">
        <v>662</v>
      </c>
      <c r="F72" s="12">
        <v>680</v>
      </c>
      <c r="H72" s="9">
        <v>3001</v>
      </c>
      <c r="I72" s="10" t="s">
        <v>195</v>
      </c>
      <c r="J72" s="11">
        <v>134</v>
      </c>
      <c r="K72" s="11">
        <v>314</v>
      </c>
      <c r="L72" s="11">
        <v>149</v>
      </c>
      <c r="M72" s="12">
        <v>165</v>
      </c>
      <c r="O72" s="9">
        <v>10400</v>
      </c>
      <c r="P72" s="10" t="s">
        <v>196</v>
      </c>
      <c r="Q72" s="11">
        <v>132</v>
      </c>
      <c r="R72" s="11">
        <v>268</v>
      </c>
      <c r="S72" s="11">
        <v>121</v>
      </c>
      <c r="T72" s="12">
        <v>147</v>
      </c>
    </row>
    <row r="73" spans="1:20" x14ac:dyDescent="0.15">
      <c r="A73" s="9">
        <v>1708</v>
      </c>
      <c r="B73" s="10" t="s">
        <v>197</v>
      </c>
      <c r="C73" s="11">
        <v>195</v>
      </c>
      <c r="D73" s="11">
        <v>448</v>
      </c>
      <c r="E73" s="11">
        <v>235</v>
      </c>
      <c r="F73" s="12">
        <v>213</v>
      </c>
      <c r="H73" s="9">
        <v>3002</v>
      </c>
      <c r="I73" s="10" t="s">
        <v>198</v>
      </c>
      <c r="J73" s="11">
        <v>110</v>
      </c>
      <c r="K73" s="11">
        <v>227</v>
      </c>
      <c r="L73" s="11">
        <v>116</v>
      </c>
      <c r="M73" s="12">
        <v>111</v>
      </c>
      <c r="O73" s="9">
        <v>10500</v>
      </c>
      <c r="P73" s="10" t="s">
        <v>199</v>
      </c>
      <c r="Q73" s="11">
        <v>143</v>
      </c>
      <c r="R73" s="11">
        <v>358</v>
      </c>
      <c r="S73" s="11">
        <v>182</v>
      </c>
      <c r="T73" s="12">
        <v>176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158</v>
      </c>
      <c r="K74" s="11">
        <v>382</v>
      </c>
      <c r="L74" s="11">
        <v>185</v>
      </c>
      <c r="M74" s="12">
        <v>197</v>
      </c>
      <c r="O74" s="9">
        <v>10600</v>
      </c>
      <c r="P74" s="10" t="s">
        <v>201</v>
      </c>
      <c r="Q74" s="11">
        <v>68</v>
      </c>
      <c r="R74" s="11">
        <v>189</v>
      </c>
      <c r="S74" s="11">
        <v>87</v>
      </c>
      <c r="T74" s="12">
        <v>102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129</v>
      </c>
      <c r="K75" s="11">
        <v>260</v>
      </c>
      <c r="L75" s="11">
        <v>137</v>
      </c>
      <c r="M75" s="12">
        <v>123</v>
      </c>
      <c r="O75" s="9">
        <v>10700</v>
      </c>
      <c r="P75" s="10" t="s">
        <v>203</v>
      </c>
      <c r="Q75" s="11">
        <v>49</v>
      </c>
      <c r="R75" s="11">
        <v>120</v>
      </c>
      <c r="S75" s="11">
        <v>64</v>
      </c>
      <c r="T75" s="12">
        <v>56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2306</v>
      </c>
      <c r="K76" s="11">
        <v>4990</v>
      </c>
      <c r="L76" s="11">
        <v>2467</v>
      </c>
      <c r="M76" s="12">
        <v>2523</v>
      </c>
      <c r="O76" s="9">
        <v>10801</v>
      </c>
      <c r="P76" s="10" t="s">
        <v>205</v>
      </c>
      <c r="Q76" s="11">
        <v>357</v>
      </c>
      <c r="R76" s="11">
        <v>927</v>
      </c>
      <c r="S76" s="11">
        <v>446</v>
      </c>
      <c r="T76" s="12">
        <v>481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354</v>
      </c>
      <c r="R77" s="11">
        <v>886</v>
      </c>
      <c r="S77" s="11">
        <v>445</v>
      </c>
      <c r="T77" s="12">
        <v>441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74</v>
      </c>
      <c r="K78" s="11">
        <v>163</v>
      </c>
      <c r="L78" s="11">
        <v>87</v>
      </c>
      <c r="M78" s="12">
        <v>76</v>
      </c>
      <c r="O78" s="9">
        <v>10803</v>
      </c>
      <c r="P78" s="10" t="s">
        <v>209</v>
      </c>
      <c r="Q78" s="11">
        <v>660</v>
      </c>
      <c r="R78" s="11">
        <v>1539</v>
      </c>
      <c r="S78" s="11">
        <v>760</v>
      </c>
      <c r="T78" s="12">
        <v>779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358</v>
      </c>
      <c r="K79" s="11">
        <v>805</v>
      </c>
      <c r="L79" s="11">
        <v>411</v>
      </c>
      <c r="M79" s="12">
        <v>394</v>
      </c>
      <c r="O79" s="9">
        <v>10804</v>
      </c>
      <c r="P79" s="10" t="s">
        <v>211</v>
      </c>
      <c r="Q79" s="11">
        <v>649</v>
      </c>
      <c r="R79" s="11">
        <v>1544</v>
      </c>
      <c r="S79" s="11">
        <v>776</v>
      </c>
      <c r="T79" s="12">
        <v>768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464</v>
      </c>
      <c r="K80" s="11">
        <v>967</v>
      </c>
      <c r="L80" s="11">
        <v>480</v>
      </c>
      <c r="M80" s="12">
        <v>487</v>
      </c>
      <c r="O80" s="9">
        <v>10805</v>
      </c>
      <c r="P80" s="10" t="s">
        <v>213</v>
      </c>
      <c r="Q80" s="11">
        <v>543</v>
      </c>
      <c r="R80" s="11">
        <v>1345</v>
      </c>
      <c r="S80" s="11">
        <v>672</v>
      </c>
      <c r="T80" s="12">
        <v>673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1157</v>
      </c>
      <c r="K81" s="11">
        <v>2550</v>
      </c>
      <c r="L81" s="11">
        <v>1348</v>
      </c>
      <c r="M81" s="12">
        <v>1202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2386</v>
      </c>
      <c r="K82" s="11">
        <v>5575</v>
      </c>
      <c r="L82" s="11">
        <v>2655</v>
      </c>
      <c r="M82" s="12">
        <v>2920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1137</v>
      </c>
      <c r="K83" s="11">
        <v>2608</v>
      </c>
      <c r="L83" s="11">
        <v>1338</v>
      </c>
      <c r="M83" s="12">
        <v>1270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485</v>
      </c>
      <c r="K84" s="11">
        <v>1173</v>
      </c>
      <c r="L84" s="11">
        <v>568</v>
      </c>
      <c r="M84" s="12">
        <v>605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1990</v>
      </c>
      <c r="K85" s="11">
        <v>4487</v>
      </c>
      <c r="L85" s="11">
        <v>2315</v>
      </c>
      <c r="M85" s="12">
        <v>2172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512</v>
      </c>
      <c r="K86" s="11">
        <v>977</v>
      </c>
      <c r="L86" s="11">
        <v>515</v>
      </c>
      <c r="M86" s="12">
        <v>462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345</v>
      </c>
      <c r="K87" s="11">
        <v>742</v>
      </c>
      <c r="L87" s="11">
        <v>354</v>
      </c>
      <c r="M87" s="12">
        <v>388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321</v>
      </c>
      <c r="K88" s="11">
        <v>685</v>
      </c>
      <c r="L88" s="11">
        <v>317</v>
      </c>
      <c r="M88" s="12">
        <v>368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357</v>
      </c>
      <c r="K89" s="11">
        <v>753</v>
      </c>
      <c r="L89" s="11">
        <v>356</v>
      </c>
      <c r="M89" s="12">
        <v>397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241</v>
      </c>
      <c r="K90" s="11">
        <v>586</v>
      </c>
      <c r="L90" s="11">
        <v>291</v>
      </c>
      <c r="M90" s="12">
        <v>295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299</v>
      </c>
      <c r="K91" s="11">
        <v>685</v>
      </c>
      <c r="L91" s="11">
        <v>346</v>
      </c>
      <c r="M91" s="12">
        <v>339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77</v>
      </c>
      <c r="K92" s="11">
        <v>184</v>
      </c>
      <c r="L92" s="11">
        <v>88</v>
      </c>
      <c r="M92" s="12">
        <v>96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0" t="s">
        <v>226</v>
      </c>
      <c r="B98" s="41"/>
      <c r="C98" s="19">
        <f>SUM(C52:C97)</f>
        <v>13962</v>
      </c>
      <c r="D98" s="19">
        <f>SUM(D52:D97)</f>
        <v>29897</v>
      </c>
      <c r="E98" s="19">
        <f>SUM(E52:E97)</f>
        <v>15607</v>
      </c>
      <c r="F98" s="20">
        <f>SUM(F52:F97)</f>
        <v>14290</v>
      </c>
      <c r="H98" s="40" t="s">
        <v>227</v>
      </c>
      <c r="I98" s="41"/>
      <c r="J98" s="19">
        <f>SUM(J52:J97)</f>
        <v>24558</v>
      </c>
      <c r="K98" s="19">
        <f>SUM(K52:K97)</f>
        <v>52652</v>
      </c>
      <c r="L98" s="19">
        <f>SUM(L52:L97)</f>
        <v>27017</v>
      </c>
      <c r="M98" s="20">
        <f>SUM(M52:M97)</f>
        <v>25635</v>
      </c>
      <c r="O98" s="40" t="s">
        <v>228</v>
      </c>
      <c r="P98" s="41"/>
      <c r="Q98" s="19">
        <f>SUM(Q52:Q97)</f>
        <v>6146</v>
      </c>
      <c r="R98" s="19">
        <f>SUM(R52:R97)</f>
        <v>14909</v>
      </c>
      <c r="S98" s="19">
        <f>SUM(S52:S97)</f>
        <v>7487</v>
      </c>
      <c r="T98" s="20">
        <f>SUM(T52:T97)</f>
        <v>7422</v>
      </c>
    </row>
    <row r="99" spans="1:20" ht="14.25" x14ac:dyDescent="0.15">
      <c r="A99" s="39">
        <f>A50</f>
        <v>42278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65</v>
      </c>
      <c r="D101" s="11">
        <v>162</v>
      </c>
      <c r="E101" s="11">
        <v>77</v>
      </c>
      <c r="F101" s="12">
        <v>85</v>
      </c>
      <c r="H101" s="9">
        <v>4001</v>
      </c>
      <c r="I101" s="10" t="s">
        <v>231</v>
      </c>
      <c r="J101" s="11">
        <v>408</v>
      </c>
      <c r="K101" s="11">
        <v>1145</v>
      </c>
      <c r="L101" s="11">
        <v>575</v>
      </c>
      <c r="M101" s="12">
        <v>570</v>
      </c>
      <c r="O101" s="9">
        <v>13400</v>
      </c>
      <c r="P101" s="10" t="s">
        <v>232</v>
      </c>
      <c r="Q101" s="11">
        <v>20</v>
      </c>
      <c r="R101" s="11">
        <v>41</v>
      </c>
      <c r="S101" s="11">
        <v>23</v>
      </c>
      <c r="T101" s="12">
        <v>18</v>
      </c>
    </row>
    <row r="102" spans="1:20" x14ac:dyDescent="0.15">
      <c r="A102" s="9">
        <v>11000</v>
      </c>
      <c r="B102" s="10" t="s">
        <v>233</v>
      </c>
      <c r="C102" s="11">
        <v>981</v>
      </c>
      <c r="D102" s="11">
        <v>2178</v>
      </c>
      <c r="E102" s="11">
        <v>1121</v>
      </c>
      <c r="F102" s="12">
        <v>1057</v>
      </c>
      <c r="H102" s="9">
        <v>4002</v>
      </c>
      <c r="I102" s="10" t="s">
        <v>234</v>
      </c>
      <c r="J102" s="11">
        <v>622</v>
      </c>
      <c r="K102" s="11">
        <v>1176</v>
      </c>
      <c r="L102" s="11">
        <v>579</v>
      </c>
      <c r="M102" s="12">
        <v>597</v>
      </c>
      <c r="O102" s="9">
        <v>13500</v>
      </c>
      <c r="P102" s="10" t="s">
        <v>235</v>
      </c>
      <c r="Q102" s="11">
        <v>1173</v>
      </c>
      <c r="R102" s="11">
        <v>2738</v>
      </c>
      <c r="S102" s="11">
        <v>1433</v>
      </c>
      <c r="T102" s="12">
        <v>1305</v>
      </c>
    </row>
    <row r="103" spans="1:20" x14ac:dyDescent="0.15">
      <c r="A103" s="9">
        <v>11051</v>
      </c>
      <c r="B103" s="10" t="s">
        <v>236</v>
      </c>
      <c r="C103" s="11">
        <v>206</v>
      </c>
      <c r="D103" s="11">
        <v>542</v>
      </c>
      <c r="E103" s="11">
        <v>270</v>
      </c>
      <c r="F103" s="12">
        <v>272</v>
      </c>
      <c r="H103" s="9">
        <v>4003</v>
      </c>
      <c r="I103" s="10" t="s">
        <v>237</v>
      </c>
      <c r="J103" s="11">
        <v>1026</v>
      </c>
      <c r="K103" s="11">
        <v>2539</v>
      </c>
      <c r="L103" s="11">
        <v>1352</v>
      </c>
      <c r="M103" s="12">
        <v>1187</v>
      </c>
      <c r="O103" s="9">
        <v>13600</v>
      </c>
      <c r="P103" s="10" t="s">
        <v>238</v>
      </c>
      <c r="Q103" s="11">
        <v>777</v>
      </c>
      <c r="R103" s="11">
        <v>1852</v>
      </c>
      <c r="S103" s="11">
        <v>928</v>
      </c>
      <c r="T103" s="12">
        <v>924</v>
      </c>
    </row>
    <row r="104" spans="1:20" x14ac:dyDescent="0.15">
      <c r="A104" s="9">
        <v>11052</v>
      </c>
      <c r="B104" s="10" t="s">
        <v>239</v>
      </c>
      <c r="C104" s="11">
        <v>124</v>
      </c>
      <c r="D104" s="11">
        <v>304</v>
      </c>
      <c r="E104" s="11">
        <v>161</v>
      </c>
      <c r="F104" s="12">
        <v>143</v>
      </c>
      <c r="H104" s="9">
        <v>4004</v>
      </c>
      <c r="I104" s="10" t="s">
        <v>240</v>
      </c>
      <c r="J104" s="11">
        <v>888</v>
      </c>
      <c r="K104" s="11">
        <v>2170</v>
      </c>
      <c r="L104" s="11">
        <v>1180</v>
      </c>
      <c r="M104" s="12">
        <v>990</v>
      </c>
      <c r="O104" s="9">
        <v>13700</v>
      </c>
      <c r="P104" s="10" t="s">
        <v>241</v>
      </c>
      <c r="Q104" s="11">
        <v>1345</v>
      </c>
      <c r="R104" s="11">
        <v>3069</v>
      </c>
      <c r="S104" s="11">
        <v>1533</v>
      </c>
      <c r="T104" s="12">
        <v>1536</v>
      </c>
    </row>
    <row r="105" spans="1:20" x14ac:dyDescent="0.15">
      <c r="A105" s="9">
        <v>11053</v>
      </c>
      <c r="B105" s="10" t="s">
        <v>242</v>
      </c>
      <c r="C105" s="11">
        <v>259</v>
      </c>
      <c r="D105" s="11">
        <v>731</v>
      </c>
      <c r="E105" s="11">
        <v>376</v>
      </c>
      <c r="F105" s="12">
        <v>355</v>
      </c>
      <c r="H105" s="9">
        <v>4005</v>
      </c>
      <c r="I105" s="10" t="s">
        <v>243</v>
      </c>
      <c r="J105" s="11">
        <v>277</v>
      </c>
      <c r="K105" s="11">
        <v>565</v>
      </c>
      <c r="L105" s="11">
        <v>306</v>
      </c>
      <c r="M105" s="12">
        <v>259</v>
      </c>
      <c r="O105" s="9">
        <v>13800</v>
      </c>
      <c r="P105" s="10" t="s">
        <v>244</v>
      </c>
      <c r="Q105" s="11">
        <v>65</v>
      </c>
      <c r="R105" s="11">
        <v>145</v>
      </c>
      <c r="S105" s="11">
        <v>76</v>
      </c>
      <c r="T105" s="12">
        <v>69</v>
      </c>
    </row>
    <row r="106" spans="1:20" x14ac:dyDescent="0.15">
      <c r="A106" s="9">
        <v>11100</v>
      </c>
      <c r="B106" s="10" t="s">
        <v>245</v>
      </c>
      <c r="C106" s="11">
        <v>159</v>
      </c>
      <c r="D106" s="11">
        <v>403</v>
      </c>
      <c r="E106" s="11">
        <v>190</v>
      </c>
      <c r="F106" s="12">
        <v>213</v>
      </c>
      <c r="H106" s="9">
        <v>4101</v>
      </c>
      <c r="I106" s="10" t="s">
        <v>246</v>
      </c>
      <c r="J106" s="11">
        <v>363</v>
      </c>
      <c r="K106" s="11">
        <v>964</v>
      </c>
      <c r="L106" s="11">
        <v>473</v>
      </c>
      <c r="M106" s="12">
        <v>491</v>
      </c>
      <c r="O106" s="9">
        <v>13900</v>
      </c>
      <c r="P106" s="10" t="s">
        <v>247</v>
      </c>
      <c r="Q106" s="11">
        <v>428</v>
      </c>
      <c r="R106" s="11">
        <v>1000</v>
      </c>
      <c r="S106" s="11">
        <v>497</v>
      </c>
      <c r="T106" s="12">
        <v>503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288</v>
      </c>
      <c r="E107" s="11">
        <v>146</v>
      </c>
      <c r="F107" s="12">
        <v>142</v>
      </c>
      <c r="H107" s="9">
        <v>4102</v>
      </c>
      <c r="I107" s="10" t="s">
        <v>249</v>
      </c>
      <c r="J107" s="11">
        <v>389</v>
      </c>
      <c r="K107" s="11">
        <v>1158</v>
      </c>
      <c r="L107" s="11">
        <v>573</v>
      </c>
      <c r="M107" s="12">
        <v>585</v>
      </c>
      <c r="O107" s="9">
        <v>14000</v>
      </c>
      <c r="P107" s="10" t="s">
        <v>250</v>
      </c>
      <c r="Q107" s="11">
        <v>101</v>
      </c>
      <c r="R107" s="11">
        <v>249</v>
      </c>
      <c r="S107" s="11">
        <v>124</v>
      </c>
      <c r="T107" s="12">
        <v>125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214</v>
      </c>
      <c r="E108" s="11">
        <v>111</v>
      </c>
      <c r="F108" s="12">
        <v>103</v>
      </c>
      <c r="H108" s="9">
        <v>4103</v>
      </c>
      <c r="I108" s="10" t="s">
        <v>252</v>
      </c>
      <c r="J108" s="11">
        <v>644</v>
      </c>
      <c r="K108" s="11">
        <v>1185</v>
      </c>
      <c r="L108" s="11">
        <v>736</v>
      </c>
      <c r="M108" s="12">
        <v>449</v>
      </c>
      <c r="O108" s="9">
        <v>14100</v>
      </c>
      <c r="P108" s="10" t="s">
        <v>253</v>
      </c>
      <c r="Q108" s="11">
        <v>229</v>
      </c>
      <c r="R108" s="11">
        <v>557</v>
      </c>
      <c r="S108" s="11">
        <v>291</v>
      </c>
      <c r="T108" s="12">
        <v>266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147</v>
      </c>
      <c r="E109" s="11">
        <v>78</v>
      </c>
      <c r="F109" s="12">
        <v>69</v>
      </c>
      <c r="H109" s="9">
        <v>4104</v>
      </c>
      <c r="I109" s="10" t="s">
        <v>255</v>
      </c>
      <c r="J109" s="11">
        <v>330</v>
      </c>
      <c r="K109" s="11">
        <v>790</v>
      </c>
      <c r="L109" s="11">
        <v>373</v>
      </c>
      <c r="M109" s="12">
        <v>417</v>
      </c>
      <c r="O109" s="9">
        <v>14200</v>
      </c>
      <c r="P109" s="10" t="s">
        <v>256</v>
      </c>
      <c r="Q109" s="11">
        <v>791</v>
      </c>
      <c r="R109" s="11">
        <v>1838</v>
      </c>
      <c r="S109" s="11">
        <v>946</v>
      </c>
      <c r="T109" s="12">
        <v>892</v>
      </c>
    </row>
    <row r="110" spans="1:20" x14ac:dyDescent="0.15">
      <c r="A110" s="9">
        <v>11500</v>
      </c>
      <c r="B110" s="10" t="s">
        <v>257</v>
      </c>
      <c r="C110" s="11">
        <v>1605</v>
      </c>
      <c r="D110" s="11">
        <v>3558</v>
      </c>
      <c r="E110" s="11">
        <v>1734</v>
      </c>
      <c r="F110" s="12">
        <v>1824</v>
      </c>
      <c r="H110" s="9">
        <v>4105</v>
      </c>
      <c r="I110" s="10" t="s">
        <v>258</v>
      </c>
      <c r="J110" s="11">
        <v>147</v>
      </c>
      <c r="K110" s="11">
        <v>325</v>
      </c>
      <c r="L110" s="11">
        <v>158</v>
      </c>
      <c r="M110" s="12">
        <v>167</v>
      </c>
      <c r="O110" s="9">
        <v>14300</v>
      </c>
      <c r="P110" s="10" t="s">
        <v>259</v>
      </c>
      <c r="Q110" s="11">
        <v>333</v>
      </c>
      <c r="R110" s="11">
        <v>835</v>
      </c>
      <c r="S110" s="11">
        <v>433</v>
      </c>
      <c r="T110" s="12">
        <v>402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89</v>
      </c>
      <c r="E111" s="11">
        <v>50</v>
      </c>
      <c r="F111" s="12">
        <v>39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82</v>
      </c>
      <c r="R111" s="11">
        <v>193</v>
      </c>
      <c r="S111" s="11">
        <v>101</v>
      </c>
      <c r="T111" s="12">
        <v>92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196</v>
      </c>
      <c r="R112" s="11">
        <v>472</v>
      </c>
      <c r="S112" s="11">
        <v>224</v>
      </c>
      <c r="T112" s="12">
        <v>248</v>
      </c>
    </row>
    <row r="113" spans="1:20" x14ac:dyDescent="0.15">
      <c r="A113" s="9">
        <v>11800</v>
      </c>
      <c r="B113" s="10" t="s">
        <v>264</v>
      </c>
      <c r="C113" s="11">
        <v>53</v>
      </c>
      <c r="D113" s="11">
        <v>117</v>
      </c>
      <c r="E113" s="11">
        <v>55</v>
      </c>
      <c r="F113" s="12">
        <v>62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917</v>
      </c>
      <c r="R113" s="11">
        <v>1971</v>
      </c>
      <c r="S113" s="11">
        <v>999</v>
      </c>
      <c r="T113" s="12">
        <v>972</v>
      </c>
    </row>
    <row r="114" spans="1:20" x14ac:dyDescent="0.15">
      <c r="A114" s="9">
        <v>11900</v>
      </c>
      <c r="B114" s="10" t="s">
        <v>266</v>
      </c>
      <c r="C114" s="11">
        <v>119</v>
      </c>
      <c r="D114" s="11">
        <v>301</v>
      </c>
      <c r="E114" s="11">
        <v>142</v>
      </c>
      <c r="F114" s="12">
        <v>159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744</v>
      </c>
      <c r="R114" s="11">
        <v>1676</v>
      </c>
      <c r="S114" s="11">
        <v>839</v>
      </c>
      <c r="T114" s="12">
        <v>837</v>
      </c>
    </row>
    <row r="115" spans="1:20" x14ac:dyDescent="0.15">
      <c r="A115" s="9">
        <v>12000</v>
      </c>
      <c r="B115" s="10" t="s">
        <v>268</v>
      </c>
      <c r="C115" s="11">
        <v>169</v>
      </c>
      <c r="D115" s="11">
        <v>427</v>
      </c>
      <c r="E115" s="11">
        <v>216</v>
      </c>
      <c r="F115" s="12">
        <v>211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37</v>
      </c>
      <c r="R115" s="11">
        <v>89</v>
      </c>
      <c r="S115" s="11">
        <v>46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67</v>
      </c>
      <c r="D116" s="11">
        <v>185</v>
      </c>
      <c r="E116" s="11">
        <v>93</v>
      </c>
      <c r="F116" s="12">
        <v>92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30</v>
      </c>
      <c r="D117" s="11">
        <v>76</v>
      </c>
      <c r="E117" s="11">
        <v>37</v>
      </c>
      <c r="F117" s="12">
        <v>39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56</v>
      </c>
      <c r="R117" s="11">
        <v>100</v>
      </c>
      <c r="S117" s="11">
        <v>56</v>
      </c>
      <c r="T117" s="12">
        <v>44</v>
      </c>
    </row>
    <row r="118" spans="1:20" x14ac:dyDescent="0.15">
      <c r="A118" s="9">
        <v>12300</v>
      </c>
      <c r="B118" s="10" t="s">
        <v>274</v>
      </c>
      <c r="C118" s="11">
        <v>691</v>
      </c>
      <c r="D118" s="11">
        <v>1620</v>
      </c>
      <c r="E118" s="11">
        <v>826</v>
      </c>
      <c r="F118" s="12">
        <v>794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67</v>
      </c>
      <c r="R118" s="11">
        <v>184</v>
      </c>
      <c r="S118" s="11">
        <v>93</v>
      </c>
      <c r="T118" s="12">
        <v>91</v>
      </c>
    </row>
    <row r="119" spans="1:20" x14ac:dyDescent="0.15">
      <c r="A119" s="9">
        <v>12400</v>
      </c>
      <c r="B119" s="10" t="s">
        <v>276</v>
      </c>
      <c r="C119" s="11">
        <v>236</v>
      </c>
      <c r="D119" s="11">
        <v>474</v>
      </c>
      <c r="E119" s="11">
        <v>269</v>
      </c>
      <c r="F119" s="12">
        <v>205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356</v>
      </c>
      <c r="R119" s="11">
        <v>835</v>
      </c>
      <c r="S119" s="11">
        <v>427</v>
      </c>
      <c r="T119" s="12">
        <v>408</v>
      </c>
    </row>
    <row r="120" spans="1:20" x14ac:dyDescent="0.15">
      <c r="A120" s="9">
        <v>12500</v>
      </c>
      <c r="B120" s="10" t="s">
        <v>278</v>
      </c>
      <c r="C120" s="11">
        <v>42</v>
      </c>
      <c r="D120" s="11">
        <v>92</v>
      </c>
      <c r="E120" s="11">
        <v>44</v>
      </c>
      <c r="F120" s="12">
        <v>48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98</v>
      </c>
      <c r="R120" s="11">
        <v>236</v>
      </c>
      <c r="S120" s="11">
        <v>116</v>
      </c>
      <c r="T120" s="12">
        <v>120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95</v>
      </c>
      <c r="E121" s="11">
        <v>49</v>
      </c>
      <c r="F121" s="12">
        <v>46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143</v>
      </c>
      <c r="R121" s="11">
        <v>345</v>
      </c>
      <c r="S121" s="11">
        <v>165</v>
      </c>
      <c r="T121" s="12">
        <v>180</v>
      </c>
    </row>
    <row r="122" spans="1:20" x14ac:dyDescent="0.15">
      <c r="A122" s="9">
        <v>12700</v>
      </c>
      <c r="B122" s="10" t="s">
        <v>282</v>
      </c>
      <c r="C122" s="11">
        <v>206</v>
      </c>
      <c r="D122" s="11">
        <v>364</v>
      </c>
      <c r="E122" s="11">
        <v>154</v>
      </c>
      <c r="F122" s="12">
        <v>210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132</v>
      </c>
      <c r="E123" s="11">
        <v>62</v>
      </c>
      <c r="F123" s="12">
        <v>70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78</v>
      </c>
      <c r="R123" s="11">
        <v>214</v>
      </c>
      <c r="S123" s="11">
        <v>99</v>
      </c>
      <c r="T123" s="12">
        <v>115</v>
      </c>
    </row>
    <row r="124" spans="1:20" x14ac:dyDescent="0.15">
      <c r="A124" s="9">
        <v>12900</v>
      </c>
      <c r="B124" s="10" t="s">
        <v>286</v>
      </c>
      <c r="C124" s="11">
        <v>92</v>
      </c>
      <c r="D124" s="11">
        <v>209</v>
      </c>
      <c r="E124" s="11">
        <v>116</v>
      </c>
      <c r="F124" s="12">
        <v>93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19</v>
      </c>
      <c r="R124" s="11">
        <v>46</v>
      </c>
      <c r="S124" s="11">
        <v>23</v>
      </c>
      <c r="T124" s="12">
        <v>23</v>
      </c>
    </row>
    <row r="125" spans="1:20" x14ac:dyDescent="0.15">
      <c r="A125" s="9">
        <v>13000</v>
      </c>
      <c r="B125" s="10" t="s">
        <v>288</v>
      </c>
      <c r="C125" s="11">
        <v>291</v>
      </c>
      <c r="D125" s="11">
        <v>663</v>
      </c>
      <c r="E125" s="11">
        <v>334</v>
      </c>
      <c r="F125" s="12">
        <v>329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36</v>
      </c>
      <c r="R125" s="11">
        <v>103</v>
      </c>
      <c r="S125" s="11">
        <v>50</v>
      </c>
      <c r="T125" s="12">
        <v>53</v>
      </c>
    </row>
    <row r="126" spans="1:20" x14ac:dyDescent="0.15">
      <c r="A126" s="9">
        <v>13100</v>
      </c>
      <c r="B126" s="10" t="s">
        <v>290</v>
      </c>
      <c r="C126" s="11">
        <v>177</v>
      </c>
      <c r="D126" s="11">
        <v>317</v>
      </c>
      <c r="E126" s="11">
        <v>148</v>
      </c>
      <c r="F126" s="12">
        <v>169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24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56</v>
      </c>
      <c r="R127" s="11">
        <v>154</v>
      </c>
      <c r="S127" s="11">
        <v>71</v>
      </c>
      <c r="T127" s="12">
        <v>83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24</v>
      </c>
      <c r="R128" s="11">
        <v>68</v>
      </c>
      <c r="S128" s="11">
        <v>31</v>
      </c>
      <c r="T128" s="12">
        <v>37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447</v>
      </c>
      <c r="R130" s="11">
        <v>1083</v>
      </c>
      <c r="S130" s="11">
        <v>549</v>
      </c>
      <c r="T130" s="12">
        <v>534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130</v>
      </c>
      <c r="R131" s="11">
        <v>299</v>
      </c>
      <c r="S131" s="11">
        <v>154</v>
      </c>
      <c r="T131" s="12">
        <v>145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186</v>
      </c>
      <c r="R132" s="11">
        <v>445</v>
      </c>
      <c r="S132" s="11">
        <v>210</v>
      </c>
      <c r="T132" s="12">
        <v>235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128</v>
      </c>
      <c r="R134" s="11">
        <v>305</v>
      </c>
      <c r="S134" s="11">
        <v>146</v>
      </c>
      <c r="T134" s="12">
        <v>159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548</v>
      </c>
      <c r="R135" s="11">
        <v>1194</v>
      </c>
      <c r="S135" s="11">
        <v>562</v>
      </c>
      <c r="T135" s="12">
        <v>632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192</v>
      </c>
      <c r="R136" s="11">
        <v>469</v>
      </c>
      <c r="S136" s="11">
        <v>237</v>
      </c>
      <c r="T136" s="12">
        <v>232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95</v>
      </c>
      <c r="R137" s="11">
        <v>212</v>
      </c>
      <c r="S137" s="11">
        <v>116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195</v>
      </c>
      <c r="R138" s="11">
        <v>467</v>
      </c>
      <c r="S138" s="11">
        <v>239</v>
      </c>
      <c r="T138" s="12">
        <v>228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145</v>
      </c>
      <c r="R139" s="11">
        <v>298</v>
      </c>
      <c r="S139" s="11">
        <v>162</v>
      </c>
      <c r="T139" s="12">
        <v>136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36</v>
      </c>
      <c r="R140" s="11">
        <v>85</v>
      </c>
      <c r="S140" s="11">
        <v>39</v>
      </c>
      <c r="T140" s="12">
        <v>46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0" t="s">
        <v>307</v>
      </c>
      <c r="B147" s="41"/>
      <c r="C147" s="19">
        <f>SUM(C101:C146)</f>
        <v>6011</v>
      </c>
      <c r="D147" s="19">
        <f>SUM(D101:D146)</f>
        <v>13827</v>
      </c>
      <c r="E147" s="19">
        <f>SUM(E101:E146)</f>
        <v>6929</v>
      </c>
      <c r="F147" s="20">
        <f>SUM(F101:F146)</f>
        <v>6898</v>
      </c>
      <c r="H147" s="40" t="s">
        <v>308</v>
      </c>
      <c r="I147" s="41"/>
      <c r="J147" s="19">
        <f>SUM(J101:J146)</f>
        <v>5094</v>
      </c>
      <c r="K147" s="19">
        <f>SUM(K101:K146)</f>
        <v>12017</v>
      </c>
      <c r="L147" s="19">
        <f>SUM(L101:L146)</f>
        <v>6305</v>
      </c>
      <c r="M147" s="20">
        <f>SUM(M101:M146)</f>
        <v>5712</v>
      </c>
      <c r="O147" s="40" t="s">
        <v>309</v>
      </c>
      <c r="P147" s="41"/>
      <c r="Q147" s="19">
        <f>SUM(Q101:Q146)</f>
        <v>10417</v>
      </c>
      <c r="R147" s="19">
        <f>SUM(R101:R146)</f>
        <v>24249</v>
      </c>
      <c r="S147" s="19">
        <f>SUM(S101:S146)</f>
        <v>12225</v>
      </c>
      <c r="T147" s="20">
        <f>SUM(T101:T146)</f>
        <v>12024</v>
      </c>
    </row>
    <row r="148" spans="1:20" ht="14.25" x14ac:dyDescent="0.15">
      <c r="A148" s="39">
        <f>A99</f>
        <v>42278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45</v>
      </c>
      <c r="D150" s="11">
        <v>108</v>
      </c>
      <c r="E150" s="11">
        <v>57</v>
      </c>
      <c r="F150" s="12">
        <v>51</v>
      </c>
      <c r="H150" s="9">
        <v>200</v>
      </c>
      <c r="I150" s="10" t="s">
        <v>138</v>
      </c>
      <c r="J150" s="11">
        <v>160</v>
      </c>
      <c r="K150" s="11">
        <v>323</v>
      </c>
      <c r="L150" s="11">
        <v>164</v>
      </c>
      <c r="M150" s="12">
        <v>159</v>
      </c>
      <c r="O150" s="9">
        <v>40101</v>
      </c>
      <c r="P150" s="10" t="s">
        <v>311</v>
      </c>
      <c r="Q150" s="11">
        <v>346</v>
      </c>
      <c r="R150" s="11">
        <v>1116</v>
      </c>
      <c r="S150" s="11">
        <v>557</v>
      </c>
      <c r="T150" s="12">
        <v>559</v>
      </c>
    </row>
    <row r="151" spans="1:20" x14ac:dyDescent="0.15">
      <c r="A151" s="9">
        <v>17500</v>
      </c>
      <c r="B151" s="10" t="s">
        <v>312</v>
      </c>
      <c r="C151" s="11">
        <v>160</v>
      </c>
      <c r="D151" s="11">
        <v>408</v>
      </c>
      <c r="E151" s="11">
        <v>201</v>
      </c>
      <c r="F151" s="12">
        <v>207</v>
      </c>
      <c r="H151" s="9">
        <v>251</v>
      </c>
      <c r="I151" s="10" t="s">
        <v>313</v>
      </c>
      <c r="J151" s="11">
        <v>336</v>
      </c>
      <c r="K151" s="11">
        <v>766</v>
      </c>
      <c r="L151" s="11">
        <v>389</v>
      </c>
      <c r="M151" s="12">
        <v>377</v>
      </c>
      <c r="O151" s="9">
        <v>40102</v>
      </c>
      <c r="P151" s="10" t="s">
        <v>314</v>
      </c>
      <c r="Q151" s="11">
        <v>847</v>
      </c>
      <c r="R151" s="11">
        <v>2189</v>
      </c>
      <c r="S151" s="11">
        <v>1050</v>
      </c>
      <c r="T151" s="12">
        <v>1139</v>
      </c>
    </row>
    <row r="152" spans="1:20" x14ac:dyDescent="0.15">
      <c r="A152" s="9">
        <v>17600</v>
      </c>
      <c r="B152" s="10" t="s">
        <v>315</v>
      </c>
      <c r="C152" s="11">
        <v>75</v>
      </c>
      <c r="D152" s="11">
        <v>130</v>
      </c>
      <c r="E152" s="11">
        <v>50</v>
      </c>
      <c r="F152" s="12">
        <v>80</v>
      </c>
      <c r="H152" s="9">
        <v>252</v>
      </c>
      <c r="I152" s="10" t="s">
        <v>316</v>
      </c>
      <c r="J152" s="11">
        <v>301</v>
      </c>
      <c r="K152" s="11">
        <v>681</v>
      </c>
      <c r="L152" s="11">
        <v>334</v>
      </c>
      <c r="M152" s="12">
        <v>347</v>
      </c>
      <c r="O152" s="9">
        <v>40103</v>
      </c>
      <c r="P152" s="10" t="s">
        <v>317</v>
      </c>
      <c r="Q152" s="11">
        <v>113</v>
      </c>
      <c r="R152" s="11">
        <v>385</v>
      </c>
      <c r="S152" s="11">
        <v>197</v>
      </c>
      <c r="T152" s="12">
        <v>188</v>
      </c>
    </row>
    <row r="153" spans="1:20" x14ac:dyDescent="0.15">
      <c r="A153" s="9">
        <v>17700</v>
      </c>
      <c r="B153" s="10" t="s">
        <v>318</v>
      </c>
      <c r="C153" s="11">
        <v>66</v>
      </c>
      <c r="D153" s="11">
        <v>165</v>
      </c>
      <c r="E153" s="11">
        <v>81</v>
      </c>
      <c r="F153" s="12">
        <v>84</v>
      </c>
      <c r="H153" s="9">
        <v>400</v>
      </c>
      <c r="I153" s="10" t="s">
        <v>319</v>
      </c>
      <c r="J153" s="11">
        <v>49</v>
      </c>
      <c r="K153" s="11">
        <v>135</v>
      </c>
      <c r="L153" s="11">
        <v>68</v>
      </c>
      <c r="M153" s="12">
        <v>67</v>
      </c>
      <c r="O153" s="9">
        <v>40104</v>
      </c>
      <c r="P153" s="10" t="s">
        <v>320</v>
      </c>
      <c r="Q153" s="11">
        <v>412</v>
      </c>
      <c r="R153" s="11">
        <v>1269</v>
      </c>
      <c r="S153" s="11">
        <v>622</v>
      </c>
      <c r="T153" s="12">
        <v>647</v>
      </c>
    </row>
    <row r="154" spans="1:20" x14ac:dyDescent="0.15">
      <c r="A154" s="9">
        <v>17800</v>
      </c>
      <c r="B154" s="10" t="s">
        <v>321</v>
      </c>
      <c r="C154" s="11">
        <v>140</v>
      </c>
      <c r="D154" s="11">
        <v>287</v>
      </c>
      <c r="E154" s="11">
        <v>135</v>
      </c>
      <c r="F154" s="12">
        <v>152</v>
      </c>
      <c r="H154" s="9">
        <v>500</v>
      </c>
      <c r="I154" s="10" t="s">
        <v>322</v>
      </c>
      <c r="J154" s="11">
        <v>156</v>
      </c>
      <c r="K154" s="11">
        <v>334</v>
      </c>
      <c r="L154" s="11">
        <v>171</v>
      </c>
      <c r="M154" s="12">
        <v>163</v>
      </c>
      <c r="O154" s="9">
        <v>40105</v>
      </c>
      <c r="P154" s="10" t="s">
        <v>323</v>
      </c>
      <c r="Q154" s="11">
        <v>227</v>
      </c>
      <c r="R154" s="11">
        <v>559</v>
      </c>
      <c r="S154" s="11">
        <v>275</v>
      </c>
      <c r="T154" s="12">
        <v>284</v>
      </c>
    </row>
    <row r="155" spans="1:20" x14ac:dyDescent="0.15">
      <c r="A155" s="9">
        <v>17900</v>
      </c>
      <c r="B155" s="10" t="s">
        <v>324</v>
      </c>
      <c r="C155" s="11">
        <v>113</v>
      </c>
      <c r="D155" s="11">
        <v>281</v>
      </c>
      <c r="E155" s="11">
        <v>150</v>
      </c>
      <c r="F155" s="12">
        <v>131</v>
      </c>
      <c r="H155" s="9">
        <v>600</v>
      </c>
      <c r="I155" s="10" t="s">
        <v>325</v>
      </c>
      <c r="J155" s="11">
        <v>331</v>
      </c>
      <c r="K155" s="11">
        <v>664</v>
      </c>
      <c r="L155" s="11">
        <v>379</v>
      </c>
      <c r="M155" s="12">
        <v>285</v>
      </c>
      <c r="O155" s="9">
        <v>40106</v>
      </c>
      <c r="P155" s="10" t="s">
        <v>326</v>
      </c>
      <c r="Q155" s="11">
        <v>392</v>
      </c>
      <c r="R155" s="11">
        <v>1346</v>
      </c>
      <c r="S155" s="11">
        <v>700</v>
      </c>
      <c r="T155" s="12">
        <v>646</v>
      </c>
    </row>
    <row r="156" spans="1:20" x14ac:dyDescent="0.15">
      <c r="A156" s="9">
        <v>18000</v>
      </c>
      <c r="B156" s="10" t="s">
        <v>327</v>
      </c>
      <c r="C156" s="11">
        <v>119</v>
      </c>
      <c r="D156" s="11">
        <v>301</v>
      </c>
      <c r="E156" s="11">
        <v>142</v>
      </c>
      <c r="F156" s="12">
        <v>159</v>
      </c>
      <c r="H156" s="9">
        <v>701</v>
      </c>
      <c r="I156" s="10" t="s">
        <v>328</v>
      </c>
      <c r="J156" s="11">
        <v>331</v>
      </c>
      <c r="K156" s="11">
        <v>541</v>
      </c>
      <c r="L156" s="11">
        <v>392</v>
      </c>
      <c r="M156" s="12">
        <v>149</v>
      </c>
      <c r="O156" s="9">
        <v>40107</v>
      </c>
      <c r="P156" s="10" t="s">
        <v>329</v>
      </c>
      <c r="Q156" s="11">
        <v>286</v>
      </c>
      <c r="R156" s="11">
        <v>972</v>
      </c>
      <c r="S156" s="11">
        <v>486</v>
      </c>
      <c r="T156" s="12">
        <v>486</v>
      </c>
    </row>
    <row r="157" spans="1:20" x14ac:dyDescent="0.15">
      <c r="A157" s="9">
        <v>18100</v>
      </c>
      <c r="B157" s="10" t="s">
        <v>330</v>
      </c>
      <c r="C157" s="11">
        <v>49</v>
      </c>
      <c r="D157" s="11">
        <v>126</v>
      </c>
      <c r="E157" s="11">
        <v>64</v>
      </c>
      <c r="F157" s="12">
        <v>62</v>
      </c>
      <c r="H157" s="9">
        <v>702</v>
      </c>
      <c r="I157" s="10" t="s">
        <v>331</v>
      </c>
      <c r="J157" s="11">
        <v>239</v>
      </c>
      <c r="K157" s="11">
        <v>566</v>
      </c>
      <c r="L157" s="11">
        <v>302</v>
      </c>
      <c r="M157" s="12">
        <v>264</v>
      </c>
      <c r="O157" s="9">
        <v>40108</v>
      </c>
      <c r="P157" s="10" t="s">
        <v>332</v>
      </c>
      <c r="Q157" s="11">
        <v>346</v>
      </c>
      <c r="R157" s="11">
        <v>1145</v>
      </c>
      <c r="S157" s="11">
        <v>589</v>
      </c>
      <c r="T157" s="12">
        <v>556</v>
      </c>
    </row>
    <row r="158" spans="1:20" x14ac:dyDescent="0.15">
      <c r="A158" s="9">
        <v>18200</v>
      </c>
      <c r="B158" s="10" t="s">
        <v>333</v>
      </c>
      <c r="C158" s="11">
        <v>58</v>
      </c>
      <c r="D158" s="11">
        <v>150</v>
      </c>
      <c r="E158" s="11">
        <v>69</v>
      </c>
      <c r="F158" s="12">
        <v>81</v>
      </c>
      <c r="H158" s="9">
        <v>703</v>
      </c>
      <c r="I158" s="10" t="s">
        <v>334</v>
      </c>
      <c r="J158" s="11">
        <v>335</v>
      </c>
      <c r="K158" s="11">
        <v>1037</v>
      </c>
      <c r="L158" s="11">
        <v>523</v>
      </c>
      <c r="M158" s="12">
        <v>514</v>
      </c>
      <c r="O158" s="9">
        <v>40109</v>
      </c>
      <c r="P158" s="10" t="s">
        <v>335</v>
      </c>
      <c r="Q158" s="11">
        <v>307</v>
      </c>
      <c r="R158" s="11">
        <v>930</v>
      </c>
      <c r="S158" s="11">
        <v>468</v>
      </c>
      <c r="T158" s="12">
        <v>462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78</v>
      </c>
      <c r="E159" s="11">
        <v>39</v>
      </c>
      <c r="F159" s="12">
        <v>39</v>
      </c>
      <c r="H159" s="9">
        <v>801</v>
      </c>
      <c r="I159" s="10" t="s">
        <v>337</v>
      </c>
      <c r="J159" s="11">
        <v>454</v>
      </c>
      <c r="K159" s="11">
        <v>992</v>
      </c>
      <c r="L159" s="11">
        <v>584</v>
      </c>
      <c r="M159" s="12">
        <v>408</v>
      </c>
      <c r="O159" s="9">
        <v>40201</v>
      </c>
      <c r="P159" s="10" t="s">
        <v>338</v>
      </c>
      <c r="Q159" s="11">
        <v>586</v>
      </c>
      <c r="R159" s="11">
        <v>1525</v>
      </c>
      <c r="S159" s="11">
        <v>738</v>
      </c>
      <c r="T159" s="12">
        <v>787</v>
      </c>
    </row>
    <row r="160" spans="1:20" x14ac:dyDescent="0.15">
      <c r="A160" s="9">
        <v>18400</v>
      </c>
      <c r="B160" s="10" t="s">
        <v>339</v>
      </c>
      <c r="C160" s="11">
        <v>120</v>
      </c>
      <c r="D160" s="11">
        <v>188</v>
      </c>
      <c r="E160" s="11">
        <v>112</v>
      </c>
      <c r="F160" s="12">
        <v>76</v>
      </c>
      <c r="H160" s="9">
        <v>802</v>
      </c>
      <c r="I160" s="10" t="s">
        <v>340</v>
      </c>
      <c r="J160" s="11">
        <v>263</v>
      </c>
      <c r="K160" s="11">
        <v>663</v>
      </c>
      <c r="L160" s="11">
        <v>352</v>
      </c>
      <c r="M160" s="12">
        <v>311</v>
      </c>
      <c r="O160" s="9">
        <v>40202</v>
      </c>
      <c r="P160" s="10" t="s">
        <v>341</v>
      </c>
      <c r="Q160" s="11">
        <v>145</v>
      </c>
      <c r="R160" s="11">
        <v>420</v>
      </c>
      <c r="S160" s="11">
        <v>206</v>
      </c>
      <c r="T160" s="12">
        <v>214</v>
      </c>
    </row>
    <row r="161" spans="1:20" x14ac:dyDescent="0.15">
      <c r="A161" s="9">
        <v>18500</v>
      </c>
      <c r="B161" s="10" t="s">
        <v>342</v>
      </c>
      <c r="C161" s="11">
        <v>177</v>
      </c>
      <c r="D161" s="11">
        <v>390</v>
      </c>
      <c r="E161" s="11">
        <v>195</v>
      </c>
      <c r="F161" s="12">
        <v>195</v>
      </c>
      <c r="H161" s="9">
        <v>900</v>
      </c>
      <c r="I161" s="10" t="s">
        <v>343</v>
      </c>
      <c r="J161" s="11">
        <v>209</v>
      </c>
      <c r="K161" s="11">
        <v>494</v>
      </c>
      <c r="L161" s="11">
        <v>238</v>
      </c>
      <c r="M161" s="12">
        <v>256</v>
      </c>
      <c r="O161" s="9">
        <v>40203</v>
      </c>
      <c r="P161" s="10" t="s">
        <v>344</v>
      </c>
      <c r="Q161" s="11">
        <v>118</v>
      </c>
      <c r="R161" s="11">
        <v>317</v>
      </c>
      <c r="S161" s="11">
        <v>156</v>
      </c>
      <c r="T161" s="12">
        <v>161</v>
      </c>
    </row>
    <row r="162" spans="1:20" x14ac:dyDescent="0.15">
      <c r="A162" s="9">
        <v>18600</v>
      </c>
      <c r="B162" s="10" t="s">
        <v>345</v>
      </c>
      <c r="C162" s="11">
        <v>66</v>
      </c>
      <c r="D162" s="11">
        <v>165</v>
      </c>
      <c r="E162" s="11">
        <v>84</v>
      </c>
      <c r="F162" s="12">
        <v>81</v>
      </c>
      <c r="H162" s="9">
        <v>1000</v>
      </c>
      <c r="I162" s="10" t="s">
        <v>346</v>
      </c>
      <c r="J162" s="11">
        <v>157</v>
      </c>
      <c r="K162" s="11">
        <v>342</v>
      </c>
      <c r="L162" s="11">
        <v>189</v>
      </c>
      <c r="M162" s="12">
        <v>153</v>
      </c>
      <c r="O162" s="9">
        <v>40204</v>
      </c>
      <c r="P162" s="10" t="s">
        <v>347</v>
      </c>
      <c r="Q162" s="11">
        <v>402</v>
      </c>
      <c r="R162" s="11">
        <v>1154</v>
      </c>
      <c r="S162" s="11">
        <v>540</v>
      </c>
      <c r="T162" s="12">
        <v>614</v>
      </c>
    </row>
    <row r="163" spans="1:20" x14ac:dyDescent="0.15">
      <c r="A163" s="9">
        <v>18700</v>
      </c>
      <c r="B163" s="10" t="s">
        <v>348</v>
      </c>
      <c r="C163" s="11">
        <v>50</v>
      </c>
      <c r="D163" s="11">
        <v>121</v>
      </c>
      <c r="E163" s="11">
        <v>62</v>
      </c>
      <c r="F163" s="12">
        <v>59</v>
      </c>
      <c r="H163" s="9">
        <v>1100</v>
      </c>
      <c r="I163" s="10" t="s">
        <v>349</v>
      </c>
      <c r="J163" s="11">
        <v>43</v>
      </c>
      <c r="K163" s="11">
        <v>133</v>
      </c>
      <c r="L163" s="11">
        <v>66</v>
      </c>
      <c r="M163" s="12">
        <v>67</v>
      </c>
      <c r="O163" s="9">
        <v>40205</v>
      </c>
      <c r="P163" s="10" t="s">
        <v>350</v>
      </c>
      <c r="Q163" s="11">
        <v>269</v>
      </c>
      <c r="R163" s="11">
        <v>730</v>
      </c>
      <c r="S163" s="11">
        <v>366</v>
      </c>
      <c r="T163" s="12">
        <v>364</v>
      </c>
    </row>
    <row r="164" spans="1:20" x14ac:dyDescent="0.15">
      <c r="A164" s="9">
        <v>18800</v>
      </c>
      <c r="B164" s="10" t="s">
        <v>351</v>
      </c>
      <c r="C164" s="11">
        <v>43</v>
      </c>
      <c r="D164" s="11">
        <v>89</v>
      </c>
      <c r="E164" s="11">
        <v>45</v>
      </c>
      <c r="F164" s="12">
        <v>44</v>
      </c>
      <c r="H164" s="9">
        <v>1200</v>
      </c>
      <c r="I164" s="10" t="s">
        <v>352</v>
      </c>
      <c r="J164" s="11">
        <v>123</v>
      </c>
      <c r="K164" s="11">
        <v>363</v>
      </c>
      <c r="L164" s="11">
        <v>186</v>
      </c>
      <c r="M164" s="12">
        <v>177</v>
      </c>
      <c r="O164" s="9">
        <v>40206</v>
      </c>
      <c r="P164" s="10" t="s">
        <v>353</v>
      </c>
      <c r="Q164" s="11">
        <v>705</v>
      </c>
      <c r="R164" s="11">
        <v>2421</v>
      </c>
      <c r="S164" s="11">
        <v>1198</v>
      </c>
      <c r="T164" s="12">
        <v>1223</v>
      </c>
    </row>
    <row r="165" spans="1:20" x14ac:dyDescent="0.15">
      <c r="A165" s="9">
        <v>18900</v>
      </c>
      <c r="B165" s="10" t="s">
        <v>354</v>
      </c>
      <c r="C165" s="11">
        <v>107</v>
      </c>
      <c r="D165" s="11">
        <v>242</v>
      </c>
      <c r="E165" s="11">
        <v>113</v>
      </c>
      <c r="F165" s="12">
        <v>129</v>
      </c>
      <c r="H165" s="9">
        <v>1801</v>
      </c>
      <c r="I165" s="10" t="s">
        <v>355</v>
      </c>
      <c r="J165" s="11">
        <v>232</v>
      </c>
      <c r="K165" s="11">
        <v>613</v>
      </c>
      <c r="L165" s="11">
        <v>296</v>
      </c>
      <c r="M165" s="12">
        <v>317</v>
      </c>
      <c r="O165" s="9">
        <v>40301</v>
      </c>
      <c r="P165" s="10" t="s">
        <v>356</v>
      </c>
      <c r="Q165" s="11">
        <v>262</v>
      </c>
      <c r="R165" s="11">
        <v>751</v>
      </c>
      <c r="S165" s="11">
        <v>387</v>
      </c>
      <c r="T165" s="12">
        <v>364</v>
      </c>
    </row>
    <row r="166" spans="1:20" x14ac:dyDescent="0.15">
      <c r="A166" s="9">
        <v>19000</v>
      </c>
      <c r="B166" s="10" t="s">
        <v>357</v>
      </c>
      <c r="C166" s="11">
        <v>174</v>
      </c>
      <c r="D166" s="11">
        <v>261</v>
      </c>
      <c r="E166" s="11">
        <v>108</v>
      </c>
      <c r="F166" s="12">
        <v>153</v>
      </c>
      <c r="H166" s="9">
        <v>1802</v>
      </c>
      <c r="I166" s="10" t="s">
        <v>358</v>
      </c>
      <c r="J166" s="11">
        <v>467</v>
      </c>
      <c r="K166" s="11">
        <v>1080</v>
      </c>
      <c r="L166" s="11">
        <v>539</v>
      </c>
      <c r="M166" s="12">
        <v>541</v>
      </c>
      <c r="O166" s="9">
        <v>40302</v>
      </c>
      <c r="P166" s="10" t="s">
        <v>359</v>
      </c>
      <c r="Q166" s="11">
        <v>369</v>
      </c>
      <c r="R166" s="11">
        <v>985</v>
      </c>
      <c r="S166" s="11">
        <v>486</v>
      </c>
      <c r="T166" s="12">
        <v>499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89</v>
      </c>
      <c r="E167" s="11">
        <v>40</v>
      </c>
      <c r="F167" s="12">
        <v>49</v>
      </c>
      <c r="H167" s="9">
        <v>1803</v>
      </c>
      <c r="I167" s="10" t="s">
        <v>361</v>
      </c>
      <c r="J167" s="11">
        <v>383</v>
      </c>
      <c r="K167" s="11">
        <v>853</v>
      </c>
      <c r="L167" s="11">
        <v>419</v>
      </c>
      <c r="M167" s="12">
        <v>434</v>
      </c>
      <c r="O167" s="9">
        <v>40303</v>
      </c>
      <c r="P167" s="10" t="s">
        <v>362</v>
      </c>
      <c r="Q167" s="11">
        <v>283</v>
      </c>
      <c r="R167" s="11">
        <v>791</v>
      </c>
      <c r="S167" s="11">
        <v>401</v>
      </c>
      <c r="T167" s="12">
        <v>390</v>
      </c>
    </row>
    <row r="168" spans="1:20" x14ac:dyDescent="0.15">
      <c r="A168" s="9">
        <v>19200</v>
      </c>
      <c r="B168" s="10" t="s">
        <v>363</v>
      </c>
      <c r="C168" s="11">
        <v>74</v>
      </c>
      <c r="D168" s="11">
        <v>178</v>
      </c>
      <c r="E168" s="11">
        <v>79</v>
      </c>
      <c r="F168" s="12">
        <v>99</v>
      </c>
      <c r="H168" s="9">
        <v>1804</v>
      </c>
      <c r="I168" s="10" t="s">
        <v>364</v>
      </c>
      <c r="J168" s="11">
        <v>285</v>
      </c>
      <c r="K168" s="11">
        <v>673</v>
      </c>
      <c r="L168" s="11">
        <v>343</v>
      </c>
      <c r="M168" s="12">
        <v>330</v>
      </c>
      <c r="O168" s="9">
        <v>40304</v>
      </c>
      <c r="P168" s="10" t="s">
        <v>365</v>
      </c>
      <c r="Q168" s="11">
        <v>263</v>
      </c>
      <c r="R168" s="11">
        <v>837</v>
      </c>
      <c r="S168" s="11">
        <v>421</v>
      </c>
      <c r="T168" s="12">
        <v>416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275</v>
      </c>
      <c r="E169" s="11">
        <v>142</v>
      </c>
      <c r="F169" s="12">
        <v>133</v>
      </c>
      <c r="H169" s="9">
        <v>1851</v>
      </c>
      <c r="I169" s="10" t="s">
        <v>367</v>
      </c>
      <c r="J169" s="11">
        <v>213</v>
      </c>
      <c r="K169" s="11">
        <v>557</v>
      </c>
      <c r="L169" s="11">
        <v>282</v>
      </c>
      <c r="M169" s="12">
        <v>275</v>
      </c>
      <c r="O169" s="9">
        <v>40305</v>
      </c>
      <c r="P169" s="10" t="s">
        <v>368</v>
      </c>
      <c r="Q169" s="11">
        <v>796</v>
      </c>
      <c r="R169" s="11">
        <v>2178</v>
      </c>
      <c r="S169" s="11">
        <v>1059</v>
      </c>
      <c r="T169" s="12">
        <v>1119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H170" s="9">
        <v>1852</v>
      </c>
      <c r="I170" s="10" t="s">
        <v>370</v>
      </c>
      <c r="J170" s="11">
        <v>290</v>
      </c>
      <c r="K170" s="11">
        <v>778</v>
      </c>
      <c r="L170" s="11">
        <v>390</v>
      </c>
      <c r="M170" s="12">
        <v>388</v>
      </c>
      <c r="O170" s="9">
        <v>40306</v>
      </c>
      <c r="P170" s="10" t="s">
        <v>371</v>
      </c>
      <c r="Q170" s="11">
        <v>958</v>
      </c>
      <c r="R170" s="11">
        <v>2432</v>
      </c>
      <c r="S170" s="11">
        <v>1194</v>
      </c>
      <c r="T170" s="12">
        <v>1238</v>
      </c>
    </row>
    <row r="171" spans="1:20" x14ac:dyDescent="0.15">
      <c r="A171" s="9">
        <v>19500</v>
      </c>
      <c r="B171" s="10" t="s">
        <v>372</v>
      </c>
      <c r="C171" s="11">
        <v>60</v>
      </c>
      <c r="D171" s="11">
        <v>148</v>
      </c>
      <c r="E171" s="11">
        <v>79</v>
      </c>
      <c r="F171" s="12">
        <v>69</v>
      </c>
      <c r="H171" s="9">
        <v>1853</v>
      </c>
      <c r="I171" s="10" t="s">
        <v>373</v>
      </c>
      <c r="J171" s="11">
        <v>392</v>
      </c>
      <c r="K171" s="11">
        <v>1003</v>
      </c>
      <c r="L171" s="11">
        <v>507</v>
      </c>
      <c r="M171" s="12">
        <v>496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136</v>
      </c>
      <c r="D172" s="11">
        <v>293</v>
      </c>
      <c r="E172" s="11">
        <v>140</v>
      </c>
      <c r="F172" s="12">
        <v>153</v>
      </c>
      <c r="H172" s="9">
        <v>1854</v>
      </c>
      <c r="I172" s="10" t="s">
        <v>375</v>
      </c>
      <c r="J172" s="11">
        <v>259</v>
      </c>
      <c r="K172" s="11">
        <v>672</v>
      </c>
      <c r="L172" s="11">
        <v>335</v>
      </c>
      <c r="M172" s="12">
        <v>337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67</v>
      </c>
      <c r="D173" s="11">
        <v>147</v>
      </c>
      <c r="E173" s="11">
        <v>80</v>
      </c>
      <c r="F173" s="12">
        <v>67</v>
      </c>
      <c r="H173" s="9">
        <v>1855</v>
      </c>
      <c r="I173" s="10" t="s">
        <v>377</v>
      </c>
      <c r="J173" s="11">
        <v>153</v>
      </c>
      <c r="K173" s="11">
        <v>463</v>
      </c>
      <c r="L173" s="11">
        <v>235</v>
      </c>
      <c r="M173" s="12">
        <v>228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61</v>
      </c>
      <c r="D174" s="11">
        <v>134</v>
      </c>
      <c r="E174" s="11">
        <v>71</v>
      </c>
      <c r="F174" s="12">
        <v>63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35</v>
      </c>
      <c r="D175" s="11">
        <v>85</v>
      </c>
      <c r="E175" s="11">
        <v>45</v>
      </c>
      <c r="F175" s="12">
        <v>40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48</v>
      </c>
      <c r="D176" s="11">
        <v>121</v>
      </c>
      <c r="E176" s="11">
        <v>61</v>
      </c>
      <c r="F176" s="12">
        <v>60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83</v>
      </c>
      <c r="D177" s="11">
        <v>192</v>
      </c>
      <c r="E177" s="11">
        <v>94</v>
      </c>
      <c r="F177" s="12">
        <v>98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23</v>
      </c>
      <c r="D179" s="11">
        <v>47</v>
      </c>
      <c r="E179" s="11">
        <v>18</v>
      </c>
      <c r="F179" s="12">
        <v>29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20</v>
      </c>
      <c r="D180" s="11">
        <v>46</v>
      </c>
      <c r="E180" s="11">
        <v>20</v>
      </c>
      <c r="F180" s="12">
        <v>26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44</v>
      </c>
      <c r="D181" s="11">
        <v>111</v>
      </c>
      <c r="E181" s="11">
        <v>55</v>
      </c>
      <c r="F181" s="12">
        <v>56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0" t="s">
        <v>386</v>
      </c>
      <c r="B196" s="41"/>
      <c r="C196" s="19">
        <f>SUM(C150:C195)</f>
        <v>2477</v>
      </c>
      <c r="D196" s="19">
        <f>SUM(D150:D195)</f>
        <v>5535</v>
      </c>
      <c r="E196" s="19">
        <f>SUM(E150:E195)</f>
        <v>2723</v>
      </c>
      <c r="F196" s="20">
        <f>SUM(F150:F195)</f>
        <v>2812</v>
      </c>
      <c r="H196" s="40" t="s">
        <v>387</v>
      </c>
      <c r="I196" s="41"/>
      <c r="J196" s="19">
        <f>SUM(J150:J195)</f>
        <v>6161</v>
      </c>
      <c r="K196" s="19">
        <f>SUM(K150:K195)</f>
        <v>14726</v>
      </c>
      <c r="L196" s="19">
        <f>SUM(L150:L195)</f>
        <v>7683</v>
      </c>
      <c r="M196" s="20">
        <f>SUM(M150:M195)</f>
        <v>7043</v>
      </c>
      <c r="O196" s="40" t="s">
        <v>388</v>
      </c>
      <c r="P196" s="41"/>
      <c r="Q196" s="19">
        <f>SUM(Q150:Q195)</f>
        <v>8432</v>
      </c>
      <c r="R196" s="19">
        <f>SUM(R150:R195)</f>
        <v>24452</v>
      </c>
      <c r="S196" s="19">
        <f>SUM(S150:S195)</f>
        <v>12096</v>
      </c>
      <c r="T196" s="20">
        <f>SUM(T150:T195)</f>
        <v>12356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280030</v>
      </c>
      <c r="X208" s="26" t="s">
        <v>390</v>
      </c>
      <c r="Y208" s="27" t="s">
        <v>391</v>
      </c>
      <c r="Z208" s="28">
        <f>R221</f>
        <v>-85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39597</v>
      </c>
      <c r="R209" s="30">
        <f>R49</f>
        <v>87766</v>
      </c>
      <c r="S209" s="30">
        <f>S49</f>
        <v>45963</v>
      </c>
      <c r="T209" s="30">
        <f>T49</f>
        <v>41803</v>
      </c>
      <c r="V209" s="25" t="s">
        <v>5</v>
      </c>
      <c r="W209" s="26">
        <f>S219</f>
        <v>144035</v>
      </c>
      <c r="X209" s="26" t="s">
        <v>390</v>
      </c>
      <c r="Y209" s="27" t="s">
        <v>391</v>
      </c>
      <c r="Z209" s="28">
        <f>S221</f>
        <v>-24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24558</v>
      </c>
      <c r="R210" s="30">
        <f>K98</f>
        <v>52652</v>
      </c>
      <c r="S210" s="30">
        <f>L98</f>
        <v>27017</v>
      </c>
      <c r="T210" s="30">
        <f>M98</f>
        <v>25635</v>
      </c>
      <c r="V210" s="25" t="s">
        <v>6</v>
      </c>
      <c r="W210" s="26">
        <f>T219</f>
        <v>135995</v>
      </c>
      <c r="X210" s="26" t="s">
        <v>390</v>
      </c>
      <c r="Y210" s="27" t="s">
        <v>391</v>
      </c>
      <c r="Z210" s="28">
        <f>T221</f>
        <v>-61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13962</v>
      </c>
      <c r="R211" s="30">
        <f>D98</f>
        <v>29897</v>
      </c>
      <c r="S211" s="30">
        <f>E98</f>
        <v>15607</v>
      </c>
      <c r="T211" s="30">
        <f>F98</f>
        <v>14290</v>
      </c>
      <c r="V211" s="25" t="s">
        <v>3</v>
      </c>
      <c r="W211" s="26">
        <f>Q219</f>
        <v>122855</v>
      </c>
      <c r="X211" s="26" t="s">
        <v>396</v>
      </c>
      <c r="Y211" s="27" t="s">
        <v>391</v>
      </c>
      <c r="Z211" s="28">
        <f>Q221</f>
        <v>125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6161</v>
      </c>
      <c r="R212" s="30">
        <f>K196</f>
        <v>14726</v>
      </c>
      <c r="S212" s="30">
        <f>L196</f>
        <v>7683</v>
      </c>
      <c r="T212" s="30">
        <f>M196</f>
        <v>7043</v>
      </c>
    </row>
    <row r="213" spans="15:27" ht="13.5" x14ac:dyDescent="0.15">
      <c r="O213">
        <v>4</v>
      </c>
      <c r="P213" t="s">
        <v>399</v>
      </c>
      <c r="Q213" s="30">
        <f>Q98</f>
        <v>6146</v>
      </c>
      <c r="R213" s="30">
        <f>R98</f>
        <v>14909</v>
      </c>
      <c r="S213" s="30">
        <f>S98</f>
        <v>7487</v>
      </c>
      <c r="T213" s="30">
        <f>T98</f>
        <v>7422</v>
      </c>
    </row>
    <row r="214" spans="15:27" ht="13.5" x14ac:dyDescent="0.15">
      <c r="O214">
        <v>5</v>
      </c>
      <c r="P214" t="s">
        <v>400</v>
      </c>
      <c r="Q214" s="30">
        <f>C147</f>
        <v>6011</v>
      </c>
      <c r="R214" s="30">
        <f>D147</f>
        <v>13827</v>
      </c>
      <c r="S214" s="30">
        <f>E147</f>
        <v>6929</v>
      </c>
      <c r="T214" s="30">
        <f>F147</f>
        <v>6898</v>
      </c>
    </row>
    <row r="215" spans="15:27" ht="13.5" x14ac:dyDescent="0.15">
      <c r="O215">
        <v>7</v>
      </c>
      <c r="P215" t="s">
        <v>401</v>
      </c>
      <c r="Q215" s="30">
        <f>Q147</f>
        <v>10417</v>
      </c>
      <c r="R215" s="30">
        <f>R147</f>
        <v>24249</v>
      </c>
      <c r="S215" s="30">
        <f>S147</f>
        <v>12225</v>
      </c>
      <c r="T215" s="30">
        <f>T147</f>
        <v>12024</v>
      </c>
    </row>
    <row r="216" spans="15:27" ht="13.5" x14ac:dyDescent="0.15">
      <c r="O216">
        <v>8</v>
      </c>
      <c r="P216" t="s">
        <v>402</v>
      </c>
      <c r="Q216" s="30">
        <f>C196</f>
        <v>2477</v>
      </c>
      <c r="R216" s="30">
        <f>D196</f>
        <v>5535</v>
      </c>
      <c r="S216" s="30">
        <f>E196</f>
        <v>2723</v>
      </c>
      <c r="T216" s="30">
        <f>F196</f>
        <v>2812</v>
      </c>
    </row>
    <row r="217" spans="15:27" ht="13.5" x14ac:dyDescent="0.15">
      <c r="O217">
        <v>6</v>
      </c>
      <c r="P217" t="s">
        <v>403</v>
      </c>
      <c r="Q217" s="30">
        <f>J147</f>
        <v>5094</v>
      </c>
      <c r="R217" s="30">
        <f>K147</f>
        <v>12017</v>
      </c>
      <c r="S217" s="30">
        <f>L147</f>
        <v>6305</v>
      </c>
      <c r="T217" s="30">
        <f>M147</f>
        <v>5712</v>
      </c>
    </row>
    <row r="218" spans="15:27" ht="13.5" x14ac:dyDescent="0.15">
      <c r="O218" s="31">
        <v>10</v>
      </c>
      <c r="P218" s="31" t="s">
        <v>404</v>
      </c>
      <c r="Q218" s="32">
        <f>Q196</f>
        <v>8432</v>
      </c>
      <c r="R218" s="32">
        <f>R196</f>
        <v>24452</v>
      </c>
      <c r="S218" s="32">
        <f>S196</f>
        <v>12096</v>
      </c>
      <c r="T218" s="32">
        <f>T196</f>
        <v>12356</v>
      </c>
    </row>
    <row r="219" spans="15:27" ht="12.75" thickBot="1" x14ac:dyDescent="0.2">
      <c r="P219" s="1" t="s">
        <v>405</v>
      </c>
      <c r="Q219" s="33">
        <f>SUM(Q209:Q218)</f>
        <v>122855</v>
      </c>
      <c r="R219" s="33">
        <f>SUM(R209:R218)</f>
        <v>280030</v>
      </c>
      <c r="S219" s="33">
        <f>SUM(S209:S218)</f>
        <v>144035</v>
      </c>
      <c r="T219" s="33">
        <f>SUM(T209:T218)</f>
        <v>135995</v>
      </c>
    </row>
    <row r="220" spans="15:27" ht="12.75" thickBot="1" x14ac:dyDescent="0.2">
      <c r="O220" s="34" t="s">
        <v>406</v>
      </c>
      <c r="P220" s="35" t="s">
        <v>407</v>
      </c>
      <c r="Q220" s="36">
        <v>122730</v>
      </c>
      <c r="R220" s="36">
        <v>280115</v>
      </c>
      <c r="S220" s="36">
        <v>144059</v>
      </c>
      <c r="T220" s="36">
        <v>136056</v>
      </c>
    </row>
    <row r="221" spans="15:27" x14ac:dyDescent="0.15">
      <c r="P221" s="1" t="s">
        <v>408</v>
      </c>
      <c r="Q221" s="33">
        <f>Q219-Q220</f>
        <v>125</v>
      </c>
      <c r="R221" s="33">
        <f>R219-R220</f>
        <v>-85</v>
      </c>
      <c r="S221" s="33">
        <f>S219-S220</f>
        <v>-24</v>
      </c>
      <c r="T221" s="33">
        <f>T219-T220</f>
        <v>-61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9">
        <v>42309</v>
      </c>
      <c r="B1" s="39"/>
      <c r="C1" s="39"/>
      <c r="D1" s="39"/>
      <c r="E1" s="39"/>
      <c r="F1" s="39"/>
      <c r="H1" s="2"/>
      <c r="O1" s="42" t="s">
        <v>0</v>
      </c>
      <c r="P1" s="43"/>
      <c r="Q1" s="3">
        <f>SUM(C98,J98,Q49,Q98,C147,J147,Q147,C196,J196,Q196)</f>
        <v>122920</v>
      </c>
      <c r="R1" s="3">
        <f>SUM(D98,K98,R49,R98,D147,K147,R147,D196,K196,R196)</f>
        <v>279901</v>
      </c>
      <c r="S1" s="3">
        <f>SUM(E98,L98,S49,S98,E147,L147,S147,E196,L196,S196)</f>
        <v>144017</v>
      </c>
      <c r="T1" s="4">
        <f>SUM(F98,M98,T49,T98,F147,M147,T147,F196,M196,T196)</f>
        <v>135884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65">
        <v>1655</v>
      </c>
      <c r="B3" s="66" t="s">
        <v>7</v>
      </c>
      <c r="C3" s="11">
        <v>208</v>
      </c>
      <c r="D3" s="11">
        <v>544</v>
      </c>
      <c r="E3" s="11">
        <v>276</v>
      </c>
      <c r="F3" s="12">
        <v>268</v>
      </c>
      <c r="H3" s="65">
        <v>7900</v>
      </c>
      <c r="I3" s="66" t="s">
        <v>8</v>
      </c>
      <c r="J3" s="11">
        <v>827</v>
      </c>
      <c r="K3" s="11">
        <v>1683</v>
      </c>
      <c r="L3" s="11">
        <v>844</v>
      </c>
      <c r="M3" s="12">
        <v>839</v>
      </c>
      <c r="O3" s="65">
        <v>30101</v>
      </c>
      <c r="P3" s="66" t="s">
        <v>9</v>
      </c>
      <c r="Q3" s="11">
        <v>300</v>
      </c>
      <c r="R3" s="11">
        <v>683</v>
      </c>
      <c r="S3" s="11">
        <v>342</v>
      </c>
      <c r="T3" s="12">
        <v>341</v>
      </c>
    </row>
    <row r="4" spans="1:22" x14ac:dyDescent="0.15">
      <c r="A4" s="65">
        <v>1656</v>
      </c>
      <c r="B4" s="66" t="s">
        <v>10</v>
      </c>
      <c r="C4" s="11">
        <v>110</v>
      </c>
      <c r="D4" s="11">
        <v>400</v>
      </c>
      <c r="E4" s="11">
        <v>208</v>
      </c>
      <c r="F4" s="12">
        <v>192</v>
      </c>
      <c r="H4" s="65">
        <v>8000</v>
      </c>
      <c r="I4" s="66" t="s">
        <v>11</v>
      </c>
      <c r="J4" s="11">
        <v>7745</v>
      </c>
      <c r="K4" s="11">
        <v>16765</v>
      </c>
      <c r="L4" s="11">
        <v>8822</v>
      </c>
      <c r="M4" s="12">
        <v>7943</v>
      </c>
      <c r="O4" s="65">
        <v>30102</v>
      </c>
      <c r="P4" s="66" t="s">
        <v>12</v>
      </c>
      <c r="Q4" s="11">
        <v>336</v>
      </c>
      <c r="R4" s="11">
        <v>795</v>
      </c>
      <c r="S4" s="11">
        <v>415</v>
      </c>
      <c r="T4" s="12">
        <v>380</v>
      </c>
    </row>
    <row r="5" spans="1:22" x14ac:dyDescent="0.15">
      <c r="A5" s="65">
        <v>1657</v>
      </c>
      <c r="B5" s="66" t="s">
        <v>13</v>
      </c>
      <c r="C5" s="11">
        <v>361</v>
      </c>
      <c r="D5" s="11">
        <v>881</v>
      </c>
      <c r="E5" s="11">
        <v>466</v>
      </c>
      <c r="F5" s="12">
        <v>415</v>
      </c>
      <c r="H5" s="65">
        <v>8051</v>
      </c>
      <c r="I5" s="66" t="s">
        <v>14</v>
      </c>
      <c r="J5" s="11">
        <v>320</v>
      </c>
      <c r="K5" s="11">
        <v>563</v>
      </c>
      <c r="L5" s="11">
        <v>297</v>
      </c>
      <c r="M5" s="12">
        <v>266</v>
      </c>
      <c r="O5" s="65">
        <v>30103</v>
      </c>
      <c r="P5" s="66" t="s">
        <v>15</v>
      </c>
      <c r="Q5" s="11">
        <v>264</v>
      </c>
      <c r="R5" s="11">
        <v>534</v>
      </c>
      <c r="S5" s="11">
        <v>295</v>
      </c>
      <c r="T5" s="12">
        <v>239</v>
      </c>
    </row>
    <row r="6" spans="1:22" x14ac:dyDescent="0.15">
      <c r="A6" s="65">
        <v>4300</v>
      </c>
      <c r="B6" s="66" t="s">
        <v>16</v>
      </c>
      <c r="C6" s="11">
        <v>2</v>
      </c>
      <c r="D6" s="11">
        <v>2</v>
      </c>
      <c r="E6" s="11">
        <v>2</v>
      </c>
      <c r="F6" s="12">
        <v>0</v>
      </c>
      <c r="H6" s="65">
        <v>8052</v>
      </c>
      <c r="I6" s="66" t="s">
        <v>17</v>
      </c>
      <c r="J6" s="11">
        <v>452</v>
      </c>
      <c r="K6" s="11">
        <v>791</v>
      </c>
      <c r="L6" s="11">
        <v>430</v>
      </c>
      <c r="M6" s="12">
        <v>361</v>
      </c>
      <c r="O6" s="65">
        <v>30104</v>
      </c>
      <c r="P6" s="66" t="s">
        <v>18</v>
      </c>
      <c r="Q6" s="11">
        <v>241</v>
      </c>
      <c r="R6" s="11">
        <v>554</v>
      </c>
      <c r="S6" s="11">
        <v>283</v>
      </c>
      <c r="T6" s="12">
        <v>271</v>
      </c>
    </row>
    <row r="7" spans="1:22" x14ac:dyDescent="0.15">
      <c r="A7" s="65">
        <v>4400</v>
      </c>
      <c r="B7" s="66" t="s">
        <v>19</v>
      </c>
      <c r="C7" s="11">
        <v>1</v>
      </c>
      <c r="D7" s="11">
        <v>3</v>
      </c>
      <c r="E7" s="11">
        <v>0</v>
      </c>
      <c r="F7" s="12">
        <v>3</v>
      </c>
      <c r="H7" s="65">
        <v>8061</v>
      </c>
      <c r="I7" s="66" t="s">
        <v>20</v>
      </c>
      <c r="J7" s="11">
        <v>388</v>
      </c>
      <c r="K7" s="11">
        <v>733</v>
      </c>
      <c r="L7" s="11">
        <v>394</v>
      </c>
      <c r="M7" s="12">
        <v>339</v>
      </c>
      <c r="O7" s="65">
        <v>30105</v>
      </c>
      <c r="P7" s="66" t="s">
        <v>21</v>
      </c>
      <c r="Q7" s="11">
        <v>257</v>
      </c>
      <c r="R7" s="11">
        <v>671</v>
      </c>
      <c r="S7" s="11">
        <v>356</v>
      </c>
      <c r="T7" s="12">
        <v>315</v>
      </c>
    </row>
    <row r="8" spans="1:22" x14ac:dyDescent="0.15">
      <c r="A8" s="65">
        <v>4500</v>
      </c>
      <c r="B8" s="66" t="s">
        <v>22</v>
      </c>
      <c r="C8" s="11">
        <v>1</v>
      </c>
      <c r="D8" s="11">
        <v>1</v>
      </c>
      <c r="E8" s="11">
        <v>1</v>
      </c>
      <c r="F8" s="12">
        <v>0</v>
      </c>
      <c r="H8" s="65">
        <v>8062</v>
      </c>
      <c r="I8" s="66" t="s">
        <v>23</v>
      </c>
      <c r="J8" s="11">
        <v>267</v>
      </c>
      <c r="K8" s="11">
        <v>546</v>
      </c>
      <c r="L8" s="11">
        <v>282</v>
      </c>
      <c r="M8" s="12">
        <v>264</v>
      </c>
      <c r="O8" s="65">
        <v>30106</v>
      </c>
      <c r="P8" s="66" t="s">
        <v>24</v>
      </c>
      <c r="Q8" s="11">
        <v>229</v>
      </c>
      <c r="R8" s="11">
        <v>588</v>
      </c>
      <c r="S8" s="11">
        <v>277</v>
      </c>
      <c r="T8" s="12">
        <v>311</v>
      </c>
    </row>
    <row r="9" spans="1:22" x14ac:dyDescent="0.15">
      <c r="A9" s="65">
        <v>4600</v>
      </c>
      <c r="B9" s="66" t="s">
        <v>25</v>
      </c>
      <c r="C9" s="11">
        <v>1295</v>
      </c>
      <c r="D9" s="11">
        <v>2770</v>
      </c>
      <c r="E9" s="11">
        <v>1476</v>
      </c>
      <c r="F9" s="12">
        <v>1294</v>
      </c>
      <c r="H9" s="65">
        <v>8063</v>
      </c>
      <c r="I9" s="66" t="s">
        <v>26</v>
      </c>
      <c r="J9" s="11">
        <v>76</v>
      </c>
      <c r="K9" s="11">
        <v>156</v>
      </c>
      <c r="L9" s="11">
        <v>82</v>
      </c>
      <c r="M9" s="12">
        <v>74</v>
      </c>
      <c r="O9" s="65">
        <v>30107</v>
      </c>
      <c r="P9" s="66" t="s">
        <v>27</v>
      </c>
      <c r="Q9" s="11">
        <v>317</v>
      </c>
      <c r="R9" s="11">
        <v>734</v>
      </c>
      <c r="S9" s="11">
        <v>375</v>
      </c>
      <c r="T9" s="12">
        <v>359</v>
      </c>
    </row>
    <row r="10" spans="1:22" x14ac:dyDescent="0.15">
      <c r="A10" s="65">
        <v>4651</v>
      </c>
      <c r="B10" s="66" t="s">
        <v>28</v>
      </c>
      <c r="C10" s="11">
        <v>145</v>
      </c>
      <c r="D10" s="11">
        <v>304</v>
      </c>
      <c r="E10" s="11">
        <v>166</v>
      </c>
      <c r="F10" s="12">
        <v>138</v>
      </c>
      <c r="H10" s="65">
        <v>8101</v>
      </c>
      <c r="I10" s="66" t="s">
        <v>29</v>
      </c>
      <c r="J10" s="11">
        <v>659</v>
      </c>
      <c r="K10" s="11">
        <v>1215</v>
      </c>
      <c r="L10" s="11">
        <v>656</v>
      </c>
      <c r="M10" s="12">
        <v>559</v>
      </c>
      <c r="O10" s="65">
        <v>30201</v>
      </c>
      <c r="P10" s="66" t="s">
        <v>30</v>
      </c>
      <c r="Q10" s="11">
        <v>327</v>
      </c>
      <c r="R10" s="11">
        <v>678</v>
      </c>
      <c r="S10" s="11">
        <v>362</v>
      </c>
      <c r="T10" s="12">
        <v>316</v>
      </c>
    </row>
    <row r="11" spans="1:22" x14ac:dyDescent="0.15">
      <c r="A11" s="65">
        <v>4652</v>
      </c>
      <c r="B11" s="66" t="s">
        <v>31</v>
      </c>
      <c r="C11" s="11">
        <v>86</v>
      </c>
      <c r="D11" s="11">
        <v>172</v>
      </c>
      <c r="E11" s="11">
        <v>97</v>
      </c>
      <c r="F11" s="12">
        <v>75</v>
      </c>
      <c r="H11" s="65">
        <v>8102</v>
      </c>
      <c r="I11" s="66" t="s">
        <v>32</v>
      </c>
      <c r="J11" s="11">
        <v>374</v>
      </c>
      <c r="K11" s="11">
        <v>839</v>
      </c>
      <c r="L11" s="11">
        <v>434</v>
      </c>
      <c r="M11" s="12">
        <v>405</v>
      </c>
      <c r="O11" s="65">
        <v>30202</v>
      </c>
      <c r="P11" s="66" t="s">
        <v>33</v>
      </c>
      <c r="Q11" s="11">
        <v>192</v>
      </c>
      <c r="R11" s="11">
        <v>457</v>
      </c>
      <c r="S11" s="11">
        <v>222</v>
      </c>
      <c r="T11" s="12">
        <v>235</v>
      </c>
    </row>
    <row r="12" spans="1:22" x14ac:dyDescent="0.15">
      <c r="A12" s="65">
        <v>4653</v>
      </c>
      <c r="B12" s="66" t="s">
        <v>34</v>
      </c>
      <c r="C12" s="11">
        <v>191</v>
      </c>
      <c r="D12" s="11">
        <v>229</v>
      </c>
      <c r="E12" s="11">
        <v>158</v>
      </c>
      <c r="F12" s="12">
        <v>71</v>
      </c>
      <c r="H12" s="65">
        <v>8103</v>
      </c>
      <c r="I12" s="66" t="s">
        <v>35</v>
      </c>
      <c r="J12" s="11">
        <v>533</v>
      </c>
      <c r="K12" s="11">
        <v>1074</v>
      </c>
      <c r="L12" s="11">
        <v>583</v>
      </c>
      <c r="M12" s="12">
        <v>491</v>
      </c>
      <c r="O12" s="65">
        <v>30203</v>
      </c>
      <c r="P12" s="66" t="s">
        <v>36</v>
      </c>
      <c r="Q12" s="11">
        <v>198</v>
      </c>
      <c r="R12" s="11">
        <v>493</v>
      </c>
      <c r="S12" s="11">
        <v>247</v>
      </c>
      <c r="T12" s="12">
        <v>246</v>
      </c>
    </row>
    <row r="13" spans="1:22" x14ac:dyDescent="0.15">
      <c r="A13" s="65">
        <v>4702</v>
      </c>
      <c r="B13" s="66" t="s">
        <v>37</v>
      </c>
      <c r="C13" s="11">
        <v>4</v>
      </c>
      <c r="D13" s="11">
        <v>9</v>
      </c>
      <c r="E13" s="11">
        <v>4</v>
      </c>
      <c r="F13" s="12">
        <v>5</v>
      </c>
      <c r="H13" s="65">
        <v>8111</v>
      </c>
      <c r="I13" s="66" t="s">
        <v>38</v>
      </c>
      <c r="J13" s="11">
        <v>136</v>
      </c>
      <c r="K13" s="11">
        <v>247</v>
      </c>
      <c r="L13" s="11">
        <v>149</v>
      </c>
      <c r="M13" s="12">
        <v>98</v>
      </c>
      <c r="O13" s="65">
        <v>30204</v>
      </c>
      <c r="P13" s="66" t="s">
        <v>39</v>
      </c>
      <c r="Q13" s="11">
        <v>160</v>
      </c>
      <c r="R13" s="11">
        <v>377</v>
      </c>
      <c r="S13" s="11">
        <v>198</v>
      </c>
      <c r="T13" s="12">
        <v>179</v>
      </c>
    </row>
    <row r="14" spans="1:22" x14ac:dyDescent="0.15">
      <c r="A14" s="65">
        <v>4703</v>
      </c>
      <c r="B14" s="66" t="s">
        <v>40</v>
      </c>
      <c r="C14" s="11">
        <v>21</v>
      </c>
      <c r="D14" s="11">
        <v>37</v>
      </c>
      <c r="E14" s="11">
        <v>22</v>
      </c>
      <c r="F14" s="12">
        <v>15</v>
      </c>
      <c r="H14" s="65">
        <v>8112</v>
      </c>
      <c r="I14" s="66" t="s">
        <v>41</v>
      </c>
      <c r="J14" s="11">
        <v>76</v>
      </c>
      <c r="K14" s="11">
        <v>167</v>
      </c>
      <c r="L14" s="11">
        <v>79</v>
      </c>
      <c r="M14" s="12">
        <v>88</v>
      </c>
      <c r="O14" s="65">
        <v>30205</v>
      </c>
      <c r="P14" s="66" t="s">
        <v>42</v>
      </c>
      <c r="Q14" s="11">
        <v>204</v>
      </c>
      <c r="R14" s="11">
        <v>447</v>
      </c>
      <c r="S14" s="11">
        <v>229</v>
      </c>
      <c r="T14" s="12">
        <v>218</v>
      </c>
    </row>
    <row r="15" spans="1:22" x14ac:dyDescent="0.15">
      <c r="A15" s="65">
        <v>4704</v>
      </c>
      <c r="B15" s="66" t="s">
        <v>43</v>
      </c>
      <c r="C15" s="11">
        <v>43</v>
      </c>
      <c r="D15" s="11">
        <v>88</v>
      </c>
      <c r="E15" s="11">
        <v>50</v>
      </c>
      <c r="F15" s="12">
        <v>38</v>
      </c>
      <c r="H15" s="65">
        <v>8131</v>
      </c>
      <c r="I15" s="66" t="s">
        <v>44</v>
      </c>
      <c r="J15" s="11">
        <v>180</v>
      </c>
      <c r="K15" s="11">
        <v>369</v>
      </c>
      <c r="L15" s="11">
        <v>193</v>
      </c>
      <c r="M15" s="12">
        <v>176</v>
      </c>
      <c r="O15" s="65">
        <v>30301</v>
      </c>
      <c r="P15" s="66" t="s">
        <v>45</v>
      </c>
      <c r="Q15" s="11">
        <v>339</v>
      </c>
      <c r="R15" s="11">
        <v>725</v>
      </c>
      <c r="S15" s="11">
        <v>376</v>
      </c>
      <c r="T15" s="12">
        <v>349</v>
      </c>
    </row>
    <row r="16" spans="1:22" x14ac:dyDescent="0.15">
      <c r="A16" s="65">
        <v>4900</v>
      </c>
      <c r="B16" s="66" t="s">
        <v>46</v>
      </c>
      <c r="C16" s="11">
        <v>397</v>
      </c>
      <c r="D16" s="11">
        <v>882</v>
      </c>
      <c r="E16" s="11">
        <v>479</v>
      </c>
      <c r="F16" s="12">
        <v>403</v>
      </c>
      <c r="H16" s="65">
        <v>8132</v>
      </c>
      <c r="I16" s="66" t="s">
        <v>47</v>
      </c>
      <c r="J16" s="11">
        <v>503</v>
      </c>
      <c r="K16" s="11">
        <v>1137</v>
      </c>
      <c r="L16" s="11">
        <v>598</v>
      </c>
      <c r="M16" s="12">
        <v>539</v>
      </c>
      <c r="O16" s="65">
        <v>30302</v>
      </c>
      <c r="P16" s="66" t="s">
        <v>48</v>
      </c>
      <c r="Q16" s="11">
        <v>370</v>
      </c>
      <c r="R16" s="11">
        <v>876</v>
      </c>
      <c r="S16" s="11">
        <v>466</v>
      </c>
      <c r="T16" s="12">
        <v>410</v>
      </c>
    </row>
    <row r="17" spans="1:20" x14ac:dyDescent="0.15">
      <c r="A17" s="65">
        <v>4951</v>
      </c>
      <c r="B17" s="66" t="s">
        <v>49</v>
      </c>
      <c r="C17" s="11">
        <v>212</v>
      </c>
      <c r="D17" s="11">
        <v>551</v>
      </c>
      <c r="E17" s="11">
        <v>296</v>
      </c>
      <c r="F17" s="12">
        <v>255</v>
      </c>
      <c r="H17" s="65">
        <v>8133</v>
      </c>
      <c r="I17" s="66" t="s">
        <v>50</v>
      </c>
      <c r="J17" s="11">
        <v>233</v>
      </c>
      <c r="K17" s="11">
        <v>567</v>
      </c>
      <c r="L17" s="11">
        <v>318</v>
      </c>
      <c r="M17" s="12">
        <v>249</v>
      </c>
      <c r="O17" s="65">
        <v>30401</v>
      </c>
      <c r="P17" s="66" t="s">
        <v>51</v>
      </c>
      <c r="Q17" s="11">
        <v>173</v>
      </c>
      <c r="R17" s="11">
        <v>429</v>
      </c>
      <c r="S17" s="11">
        <v>203</v>
      </c>
      <c r="T17" s="12">
        <v>226</v>
      </c>
    </row>
    <row r="18" spans="1:20" x14ac:dyDescent="0.15">
      <c r="A18" s="65">
        <v>4952</v>
      </c>
      <c r="B18" s="66" t="s">
        <v>52</v>
      </c>
      <c r="C18" s="11">
        <v>393</v>
      </c>
      <c r="D18" s="11">
        <v>1056</v>
      </c>
      <c r="E18" s="11">
        <v>565</v>
      </c>
      <c r="F18" s="12">
        <v>491</v>
      </c>
      <c r="H18" s="65">
        <v>8134</v>
      </c>
      <c r="I18" s="66" t="s">
        <v>53</v>
      </c>
      <c r="J18" s="11">
        <v>614</v>
      </c>
      <c r="K18" s="11">
        <v>1444</v>
      </c>
      <c r="L18" s="11">
        <v>753</v>
      </c>
      <c r="M18" s="12">
        <v>691</v>
      </c>
      <c r="O18" s="65">
        <v>30402</v>
      </c>
      <c r="P18" s="66" t="s">
        <v>54</v>
      </c>
      <c r="Q18" s="11">
        <v>168</v>
      </c>
      <c r="R18" s="11">
        <v>420</v>
      </c>
      <c r="S18" s="11">
        <v>212</v>
      </c>
      <c r="T18" s="12">
        <v>208</v>
      </c>
    </row>
    <row r="19" spans="1:20" x14ac:dyDescent="0.15">
      <c r="A19" s="65">
        <v>5001</v>
      </c>
      <c r="B19" s="66" t="s">
        <v>55</v>
      </c>
      <c r="C19" s="11">
        <v>1</v>
      </c>
      <c r="D19" s="11">
        <v>1</v>
      </c>
      <c r="E19" s="11">
        <v>1</v>
      </c>
      <c r="F19" s="12">
        <v>0</v>
      </c>
      <c r="H19" s="65">
        <v>8135</v>
      </c>
      <c r="I19" s="66" t="s">
        <v>56</v>
      </c>
      <c r="J19" s="11">
        <v>345</v>
      </c>
      <c r="K19" s="11">
        <v>791</v>
      </c>
      <c r="L19" s="11">
        <v>434</v>
      </c>
      <c r="M19" s="12">
        <v>357</v>
      </c>
      <c r="O19" s="65">
        <v>30403</v>
      </c>
      <c r="P19" s="66" t="s">
        <v>57</v>
      </c>
      <c r="Q19" s="11">
        <v>193</v>
      </c>
      <c r="R19" s="11">
        <v>444</v>
      </c>
      <c r="S19" s="11">
        <v>201</v>
      </c>
      <c r="T19" s="12">
        <v>243</v>
      </c>
    </row>
    <row r="20" spans="1:20" x14ac:dyDescent="0.15">
      <c r="A20" s="65">
        <v>5200</v>
      </c>
      <c r="B20" s="66" t="s">
        <v>58</v>
      </c>
      <c r="C20" s="11">
        <v>73</v>
      </c>
      <c r="D20" s="11">
        <v>144</v>
      </c>
      <c r="E20" s="11">
        <v>74</v>
      </c>
      <c r="F20" s="12">
        <v>70</v>
      </c>
      <c r="H20" s="65">
        <v>8136</v>
      </c>
      <c r="I20" s="66" t="s">
        <v>59</v>
      </c>
      <c r="J20" s="11">
        <v>315</v>
      </c>
      <c r="K20" s="11">
        <v>806</v>
      </c>
      <c r="L20" s="11">
        <v>400</v>
      </c>
      <c r="M20" s="12">
        <v>406</v>
      </c>
      <c r="O20" s="65">
        <v>30404</v>
      </c>
      <c r="P20" s="66" t="s">
        <v>60</v>
      </c>
      <c r="Q20" s="11">
        <v>210</v>
      </c>
      <c r="R20" s="11">
        <v>423</v>
      </c>
      <c r="S20" s="11">
        <v>203</v>
      </c>
      <c r="T20" s="12">
        <v>220</v>
      </c>
    </row>
    <row r="21" spans="1:20" x14ac:dyDescent="0.15">
      <c r="A21" s="65">
        <v>5251</v>
      </c>
      <c r="B21" s="66" t="s">
        <v>61</v>
      </c>
      <c r="C21" s="11">
        <v>477</v>
      </c>
      <c r="D21" s="11">
        <v>1129</v>
      </c>
      <c r="E21" s="11">
        <v>609</v>
      </c>
      <c r="F21" s="12">
        <v>520</v>
      </c>
      <c r="H21" s="65">
        <v>8137</v>
      </c>
      <c r="I21" s="66" t="s">
        <v>62</v>
      </c>
      <c r="J21" s="11">
        <v>292</v>
      </c>
      <c r="K21" s="11">
        <v>683</v>
      </c>
      <c r="L21" s="11">
        <v>363</v>
      </c>
      <c r="M21" s="12">
        <v>320</v>
      </c>
      <c r="O21" s="65">
        <v>30405</v>
      </c>
      <c r="P21" s="66" t="s">
        <v>63</v>
      </c>
      <c r="Q21" s="11">
        <v>233</v>
      </c>
      <c r="R21" s="11">
        <v>541</v>
      </c>
      <c r="S21" s="11">
        <v>264</v>
      </c>
      <c r="T21" s="12">
        <v>277</v>
      </c>
    </row>
    <row r="22" spans="1:20" x14ac:dyDescent="0.15">
      <c r="A22" s="65">
        <v>5252</v>
      </c>
      <c r="B22" s="66" t="s">
        <v>64</v>
      </c>
      <c r="C22" s="11">
        <v>135</v>
      </c>
      <c r="D22" s="11">
        <v>324</v>
      </c>
      <c r="E22" s="11">
        <v>170</v>
      </c>
      <c r="F22" s="12">
        <v>154</v>
      </c>
      <c r="H22" s="65">
        <v>8151</v>
      </c>
      <c r="I22" s="66" t="s">
        <v>65</v>
      </c>
      <c r="J22" s="11">
        <v>36</v>
      </c>
      <c r="K22" s="11">
        <v>53</v>
      </c>
      <c r="L22" s="11">
        <v>32</v>
      </c>
      <c r="M22" s="12">
        <v>21</v>
      </c>
      <c r="O22" s="65">
        <v>30501</v>
      </c>
      <c r="P22" s="66" t="s">
        <v>66</v>
      </c>
      <c r="Q22" s="11">
        <v>282</v>
      </c>
      <c r="R22" s="11">
        <v>671</v>
      </c>
      <c r="S22" s="11">
        <v>335</v>
      </c>
      <c r="T22" s="12">
        <v>336</v>
      </c>
    </row>
    <row r="23" spans="1:20" x14ac:dyDescent="0.15">
      <c r="A23" s="65">
        <v>5301</v>
      </c>
      <c r="B23" s="66" t="s">
        <v>67</v>
      </c>
      <c r="C23" s="11">
        <v>54</v>
      </c>
      <c r="D23" s="11">
        <v>126</v>
      </c>
      <c r="E23" s="11">
        <v>69</v>
      </c>
      <c r="F23" s="12">
        <v>57</v>
      </c>
      <c r="H23" s="65">
        <v>8153</v>
      </c>
      <c r="I23" s="66" t="s">
        <v>68</v>
      </c>
      <c r="J23" s="11">
        <v>8</v>
      </c>
      <c r="K23" s="11">
        <v>9</v>
      </c>
      <c r="L23" s="11">
        <v>8</v>
      </c>
      <c r="M23" s="12">
        <v>1</v>
      </c>
      <c r="O23" s="65">
        <v>30502</v>
      </c>
      <c r="P23" s="66" t="s">
        <v>69</v>
      </c>
      <c r="Q23" s="11">
        <v>271</v>
      </c>
      <c r="R23" s="11">
        <v>624</v>
      </c>
      <c r="S23" s="11">
        <v>314</v>
      </c>
      <c r="T23" s="12">
        <v>310</v>
      </c>
    </row>
    <row r="24" spans="1:20" x14ac:dyDescent="0.15">
      <c r="A24" s="65">
        <v>5500</v>
      </c>
      <c r="B24" s="66" t="s">
        <v>70</v>
      </c>
      <c r="C24" s="11">
        <v>546</v>
      </c>
      <c r="D24" s="11">
        <v>1116</v>
      </c>
      <c r="E24" s="11">
        <v>603</v>
      </c>
      <c r="F24" s="12">
        <v>513</v>
      </c>
      <c r="H24" s="65">
        <v>8154</v>
      </c>
      <c r="I24" s="66" t="s">
        <v>71</v>
      </c>
      <c r="J24" s="11">
        <v>9</v>
      </c>
      <c r="K24" s="11">
        <v>9</v>
      </c>
      <c r="L24" s="11">
        <v>9</v>
      </c>
      <c r="M24" s="12">
        <v>0</v>
      </c>
      <c r="O24" s="65">
        <v>30503</v>
      </c>
      <c r="P24" s="66" t="s">
        <v>72</v>
      </c>
      <c r="Q24" s="11">
        <v>220</v>
      </c>
      <c r="R24" s="11">
        <v>511</v>
      </c>
      <c r="S24" s="11">
        <v>257</v>
      </c>
      <c r="T24" s="12">
        <v>254</v>
      </c>
    </row>
    <row r="25" spans="1:20" x14ac:dyDescent="0.15">
      <c r="A25" s="65">
        <v>5601</v>
      </c>
      <c r="B25" s="66" t="s">
        <v>73</v>
      </c>
      <c r="C25" s="11">
        <v>21</v>
      </c>
      <c r="D25" s="11">
        <v>33</v>
      </c>
      <c r="E25" s="11">
        <v>24</v>
      </c>
      <c r="F25" s="12">
        <v>9</v>
      </c>
      <c r="H25" s="65">
        <v>8200</v>
      </c>
      <c r="I25" s="66" t="s">
        <v>74</v>
      </c>
      <c r="J25" s="11">
        <v>15</v>
      </c>
      <c r="K25" s="11">
        <v>32</v>
      </c>
      <c r="L25" s="11">
        <v>18</v>
      </c>
      <c r="M25" s="12">
        <v>14</v>
      </c>
      <c r="O25" s="65">
        <v>30504</v>
      </c>
      <c r="P25" s="66" t="s">
        <v>75</v>
      </c>
      <c r="Q25" s="11">
        <v>467</v>
      </c>
      <c r="R25" s="11">
        <v>1079</v>
      </c>
      <c r="S25" s="11">
        <v>552</v>
      </c>
      <c r="T25" s="12">
        <v>527</v>
      </c>
    </row>
    <row r="26" spans="1:20" x14ac:dyDescent="0.15">
      <c r="A26" s="65">
        <v>5602</v>
      </c>
      <c r="B26" s="66" t="s">
        <v>76</v>
      </c>
      <c r="C26" s="11">
        <v>39</v>
      </c>
      <c r="D26" s="11">
        <v>67</v>
      </c>
      <c r="E26" s="11">
        <v>43</v>
      </c>
      <c r="F26" s="12">
        <v>24</v>
      </c>
      <c r="H26" s="65">
        <v>8251</v>
      </c>
      <c r="I26" s="66" t="s">
        <v>77</v>
      </c>
      <c r="J26" s="11">
        <v>680</v>
      </c>
      <c r="K26" s="11">
        <v>1476</v>
      </c>
      <c r="L26" s="11">
        <v>784</v>
      </c>
      <c r="M26" s="12">
        <v>692</v>
      </c>
      <c r="O26" s="65">
        <v>30505</v>
      </c>
      <c r="P26" s="66" t="s">
        <v>78</v>
      </c>
      <c r="Q26" s="11">
        <v>255</v>
      </c>
      <c r="R26" s="11">
        <v>601</v>
      </c>
      <c r="S26" s="11">
        <v>302</v>
      </c>
      <c r="T26" s="12">
        <v>299</v>
      </c>
    </row>
    <row r="27" spans="1:20" x14ac:dyDescent="0.15">
      <c r="A27" s="65">
        <v>5603</v>
      </c>
      <c r="B27" s="66" t="s">
        <v>79</v>
      </c>
      <c r="C27" s="11">
        <v>1</v>
      </c>
      <c r="D27" s="11">
        <v>1</v>
      </c>
      <c r="E27" s="11">
        <v>1</v>
      </c>
      <c r="F27" s="12">
        <v>0</v>
      </c>
      <c r="H27" s="65">
        <v>8252</v>
      </c>
      <c r="I27" s="66" t="s">
        <v>80</v>
      </c>
      <c r="J27" s="11">
        <v>432</v>
      </c>
      <c r="K27" s="11">
        <v>855</v>
      </c>
      <c r="L27" s="11">
        <v>463</v>
      </c>
      <c r="M27" s="12">
        <v>392</v>
      </c>
      <c r="O27" s="65">
        <v>30601</v>
      </c>
      <c r="P27" s="66" t="s">
        <v>81</v>
      </c>
      <c r="Q27" s="11">
        <v>205</v>
      </c>
      <c r="R27" s="11">
        <v>527</v>
      </c>
      <c r="S27" s="11">
        <v>269</v>
      </c>
      <c r="T27" s="12">
        <v>258</v>
      </c>
    </row>
    <row r="28" spans="1:20" x14ac:dyDescent="0.15">
      <c r="A28" s="65">
        <v>5800</v>
      </c>
      <c r="B28" s="66" t="s">
        <v>82</v>
      </c>
      <c r="C28" s="11">
        <v>322</v>
      </c>
      <c r="D28" s="11">
        <v>683</v>
      </c>
      <c r="E28" s="11">
        <v>379</v>
      </c>
      <c r="F28" s="12">
        <v>304</v>
      </c>
      <c r="H28" s="65">
        <v>8253</v>
      </c>
      <c r="I28" s="66" t="s">
        <v>83</v>
      </c>
      <c r="J28" s="11">
        <v>503</v>
      </c>
      <c r="K28" s="11">
        <v>1054</v>
      </c>
      <c r="L28" s="11">
        <v>586</v>
      </c>
      <c r="M28" s="12">
        <v>468</v>
      </c>
      <c r="O28" s="65">
        <v>30602</v>
      </c>
      <c r="P28" s="66" t="s">
        <v>84</v>
      </c>
      <c r="Q28" s="11">
        <v>165</v>
      </c>
      <c r="R28" s="11">
        <v>464</v>
      </c>
      <c r="S28" s="11">
        <v>235</v>
      </c>
      <c r="T28" s="12">
        <v>229</v>
      </c>
    </row>
    <row r="29" spans="1:20" x14ac:dyDescent="0.15">
      <c r="A29" s="65">
        <v>5901</v>
      </c>
      <c r="B29" s="66" t="s">
        <v>85</v>
      </c>
      <c r="C29" s="11">
        <v>7</v>
      </c>
      <c r="D29" s="11">
        <v>13</v>
      </c>
      <c r="E29" s="11">
        <v>8</v>
      </c>
      <c r="F29" s="12">
        <v>5</v>
      </c>
      <c r="H29" s="65">
        <v>8254</v>
      </c>
      <c r="I29" s="66" t="s">
        <v>86</v>
      </c>
      <c r="J29" s="11">
        <v>416</v>
      </c>
      <c r="K29" s="11">
        <v>819</v>
      </c>
      <c r="L29" s="11">
        <v>465</v>
      </c>
      <c r="M29" s="12">
        <v>354</v>
      </c>
      <c r="O29" s="65">
        <v>30701</v>
      </c>
      <c r="P29" s="66" t="s">
        <v>87</v>
      </c>
      <c r="Q29" s="11">
        <v>304</v>
      </c>
      <c r="R29" s="11">
        <v>654</v>
      </c>
      <c r="S29" s="11">
        <v>337</v>
      </c>
      <c r="T29" s="12">
        <v>317</v>
      </c>
    </row>
    <row r="30" spans="1:20" x14ac:dyDescent="0.15">
      <c r="A30" s="65">
        <v>6000</v>
      </c>
      <c r="B30" s="66" t="s">
        <v>88</v>
      </c>
      <c r="C30" s="11">
        <v>964</v>
      </c>
      <c r="D30" s="11">
        <v>2159</v>
      </c>
      <c r="E30" s="11">
        <v>1124</v>
      </c>
      <c r="F30" s="12">
        <v>1035</v>
      </c>
      <c r="H30" s="65">
        <v>8255</v>
      </c>
      <c r="I30" s="66" t="s">
        <v>89</v>
      </c>
      <c r="J30" s="11">
        <v>843</v>
      </c>
      <c r="K30" s="11">
        <v>1764</v>
      </c>
      <c r="L30" s="11">
        <v>916</v>
      </c>
      <c r="M30" s="12">
        <v>848</v>
      </c>
      <c r="O30" s="65">
        <v>30702</v>
      </c>
      <c r="P30" s="66" t="s">
        <v>90</v>
      </c>
      <c r="Q30" s="11">
        <v>193</v>
      </c>
      <c r="R30" s="11">
        <v>456</v>
      </c>
      <c r="S30" s="11">
        <v>233</v>
      </c>
      <c r="T30" s="12">
        <v>223</v>
      </c>
    </row>
    <row r="31" spans="1:20" x14ac:dyDescent="0.15">
      <c r="A31" s="65">
        <v>6100</v>
      </c>
      <c r="B31" s="66" t="s">
        <v>91</v>
      </c>
      <c r="C31" s="11">
        <v>1429</v>
      </c>
      <c r="D31" s="11">
        <v>3125</v>
      </c>
      <c r="E31" s="11">
        <v>1678</v>
      </c>
      <c r="F31" s="12">
        <v>1447</v>
      </c>
      <c r="H31" s="65">
        <v>8301</v>
      </c>
      <c r="I31" s="66" t="s">
        <v>92</v>
      </c>
      <c r="J31" s="11">
        <v>262</v>
      </c>
      <c r="K31" s="11">
        <v>398</v>
      </c>
      <c r="L31" s="11">
        <v>246</v>
      </c>
      <c r="M31" s="12">
        <v>152</v>
      </c>
      <c r="O31" s="65">
        <v>30703</v>
      </c>
      <c r="P31" s="66" t="s">
        <v>93</v>
      </c>
      <c r="Q31" s="11">
        <v>211</v>
      </c>
      <c r="R31" s="11">
        <v>513</v>
      </c>
      <c r="S31" s="11">
        <v>260</v>
      </c>
      <c r="T31" s="12">
        <v>253</v>
      </c>
    </row>
    <row r="32" spans="1:20" x14ac:dyDescent="0.15">
      <c r="A32" s="65">
        <v>6200</v>
      </c>
      <c r="B32" s="66" t="s">
        <v>94</v>
      </c>
      <c r="C32" s="11">
        <v>118</v>
      </c>
      <c r="D32" s="11">
        <v>297</v>
      </c>
      <c r="E32" s="11">
        <v>146</v>
      </c>
      <c r="F32" s="12">
        <v>151</v>
      </c>
      <c r="H32" s="65">
        <v>8302</v>
      </c>
      <c r="I32" s="66" t="s">
        <v>95</v>
      </c>
      <c r="J32" s="11">
        <v>221</v>
      </c>
      <c r="K32" s="11">
        <v>448</v>
      </c>
      <c r="L32" s="11">
        <v>253</v>
      </c>
      <c r="M32" s="12">
        <v>195</v>
      </c>
      <c r="O32" s="65">
        <v>30801</v>
      </c>
      <c r="P32" s="66" t="s">
        <v>96</v>
      </c>
      <c r="Q32" s="11">
        <v>302</v>
      </c>
      <c r="R32" s="11">
        <v>826</v>
      </c>
      <c r="S32" s="11">
        <v>411</v>
      </c>
      <c r="T32" s="12">
        <v>415</v>
      </c>
    </row>
    <row r="33" spans="1:20" x14ac:dyDescent="0.15">
      <c r="A33" s="65">
        <v>6300</v>
      </c>
      <c r="B33" s="66" t="s">
        <v>97</v>
      </c>
      <c r="C33" s="11">
        <v>277</v>
      </c>
      <c r="D33" s="11">
        <v>676</v>
      </c>
      <c r="E33" s="11">
        <v>344</v>
      </c>
      <c r="F33" s="12">
        <v>332</v>
      </c>
      <c r="H33" s="65">
        <v>8303</v>
      </c>
      <c r="I33" s="66" t="s">
        <v>98</v>
      </c>
      <c r="J33" s="11">
        <v>146</v>
      </c>
      <c r="K33" s="11">
        <v>295</v>
      </c>
      <c r="L33" s="11">
        <v>173</v>
      </c>
      <c r="M33" s="12">
        <v>122</v>
      </c>
      <c r="O33" s="65">
        <v>30802</v>
      </c>
      <c r="P33" s="66" t="s">
        <v>99</v>
      </c>
      <c r="Q33" s="11">
        <v>210</v>
      </c>
      <c r="R33" s="11">
        <v>529</v>
      </c>
      <c r="S33" s="11">
        <v>266</v>
      </c>
      <c r="T33" s="12">
        <v>263</v>
      </c>
    </row>
    <row r="34" spans="1:20" x14ac:dyDescent="0.15">
      <c r="A34" s="65">
        <v>6400</v>
      </c>
      <c r="B34" s="66" t="s">
        <v>100</v>
      </c>
      <c r="C34" s="11">
        <v>57</v>
      </c>
      <c r="D34" s="11">
        <v>164</v>
      </c>
      <c r="E34" s="11">
        <v>79</v>
      </c>
      <c r="F34" s="12">
        <v>85</v>
      </c>
      <c r="H34" s="65">
        <v>8304</v>
      </c>
      <c r="I34" s="66" t="s">
        <v>101</v>
      </c>
      <c r="J34" s="11">
        <v>312</v>
      </c>
      <c r="K34" s="11">
        <v>571</v>
      </c>
      <c r="L34" s="11">
        <v>324</v>
      </c>
      <c r="M34" s="12">
        <v>247</v>
      </c>
      <c r="O34" s="65">
        <v>30803</v>
      </c>
      <c r="P34" s="66" t="s">
        <v>102</v>
      </c>
      <c r="Q34" s="11">
        <v>176</v>
      </c>
      <c r="R34" s="11">
        <v>410</v>
      </c>
      <c r="S34" s="11">
        <v>196</v>
      </c>
      <c r="T34" s="12">
        <v>214</v>
      </c>
    </row>
    <row r="35" spans="1:20" x14ac:dyDescent="0.15">
      <c r="A35" s="65">
        <v>6500</v>
      </c>
      <c r="B35" s="66" t="s">
        <v>103</v>
      </c>
      <c r="C35" s="11">
        <v>336</v>
      </c>
      <c r="D35" s="11">
        <v>851</v>
      </c>
      <c r="E35" s="11">
        <v>429</v>
      </c>
      <c r="F35" s="12">
        <v>422</v>
      </c>
      <c r="H35" s="65">
        <v>8305</v>
      </c>
      <c r="I35" s="66" t="s">
        <v>104</v>
      </c>
      <c r="J35" s="11">
        <v>120</v>
      </c>
      <c r="K35" s="11">
        <v>224</v>
      </c>
      <c r="L35" s="11">
        <v>130</v>
      </c>
      <c r="M35" s="12">
        <v>94</v>
      </c>
      <c r="O35" s="65">
        <v>30804</v>
      </c>
      <c r="P35" s="66" t="s">
        <v>105</v>
      </c>
      <c r="Q35" s="11">
        <v>186</v>
      </c>
      <c r="R35" s="11">
        <v>452</v>
      </c>
      <c r="S35" s="11">
        <v>220</v>
      </c>
      <c r="T35" s="12">
        <v>232</v>
      </c>
    </row>
    <row r="36" spans="1:20" x14ac:dyDescent="0.15">
      <c r="A36" s="65">
        <v>6600</v>
      </c>
      <c r="B36" s="66" t="s">
        <v>106</v>
      </c>
      <c r="C36" s="11">
        <v>387</v>
      </c>
      <c r="D36" s="11">
        <v>752</v>
      </c>
      <c r="E36" s="11">
        <v>413</v>
      </c>
      <c r="F36" s="12">
        <v>339</v>
      </c>
      <c r="H36" s="65">
        <v>8306</v>
      </c>
      <c r="I36" s="66" t="s">
        <v>107</v>
      </c>
      <c r="J36" s="11">
        <v>85</v>
      </c>
      <c r="K36" s="11">
        <v>149</v>
      </c>
      <c r="L36" s="11">
        <v>88</v>
      </c>
      <c r="M36" s="12">
        <v>61</v>
      </c>
      <c r="O36" s="65">
        <v>30805</v>
      </c>
      <c r="P36" s="66" t="s">
        <v>108</v>
      </c>
      <c r="Q36" s="11">
        <v>225</v>
      </c>
      <c r="R36" s="11">
        <v>595</v>
      </c>
      <c r="S36" s="11">
        <v>304</v>
      </c>
      <c r="T36" s="12">
        <v>291</v>
      </c>
    </row>
    <row r="37" spans="1:20" x14ac:dyDescent="0.15">
      <c r="A37" s="65">
        <v>6700</v>
      </c>
      <c r="B37" s="66" t="s">
        <v>109</v>
      </c>
      <c r="C37" s="11">
        <v>48</v>
      </c>
      <c r="D37" s="11">
        <v>130</v>
      </c>
      <c r="E37" s="11">
        <v>62</v>
      </c>
      <c r="F37" s="12">
        <v>68</v>
      </c>
      <c r="H37" s="65">
        <v>9100</v>
      </c>
      <c r="I37" s="66" t="s">
        <v>110</v>
      </c>
      <c r="J37" s="11">
        <v>9</v>
      </c>
      <c r="K37" s="11">
        <v>21</v>
      </c>
      <c r="L37" s="11">
        <v>11</v>
      </c>
      <c r="M37" s="12">
        <v>10</v>
      </c>
      <c r="O37" s="65">
        <v>30806</v>
      </c>
      <c r="P37" s="66" t="s">
        <v>111</v>
      </c>
      <c r="Q37" s="11">
        <v>459</v>
      </c>
      <c r="R37" s="11">
        <v>1089</v>
      </c>
      <c r="S37" s="11">
        <v>555</v>
      </c>
      <c r="T37" s="12">
        <v>534</v>
      </c>
    </row>
    <row r="38" spans="1:20" x14ac:dyDescent="0.15">
      <c r="A38" s="65">
        <v>6800</v>
      </c>
      <c r="B38" s="66" t="s">
        <v>112</v>
      </c>
      <c r="C38" s="11">
        <v>47</v>
      </c>
      <c r="D38" s="11">
        <v>121</v>
      </c>
      <c r="E38" s="11">
        <v>64</v>
      </c>
      <c r="F38" s="12">
        <v>57</v>
      </c>
      <c r="H38" s="9"/>
      <c r="I38" s="10"/>
      <c r="J38" s="11"/>
      <c r="K38" s="11"/>
      <c r="L38" s="11"/>
      <c r="M38" s="12"/>
      <c r="O38" s="65">
        <v>30901</v>
      </c>
      <c r="P38" s="66" t="s">
        <v>113</v>
      </c>
      <c r="Q38" s="11">
        <v>212</v>
      </c>
      <c r="R38" s="11">
        <v>504</v>
      </c>
      <c r="S38" s="11">
        <v>255</v>
      </c>
      <c r="T38" s="12">
        <v>249</v>
      </c>
    </row>
    <row r="39" spans="1:20" x14ac:dyDescent="0.15">
      <c r="A39" s="65">
        <v>6900</v>
      </c>
      <c r="B39" s="66" t="s">
        <v>114</v>
      </c>
      <c r="C39" s="11">
        <v>51</v>
      </c>
      <c r="D39" s="11">
        <v>127</v>
      </c>
      <c r="E39" s="11">
        <v>56</v>
      </c>
      <c r="F39" s="12">
        <v>71</v>
      </c>
      <c r="H39" s="9"/>
      <c r="I39" s="10"/>
      <c r="J39" s="11"/>
      <c r="K39" s="11"/>
      <c r="L39" s="11"/>
      <c r="M39" s="12"/>
      <c r="O39" s="65">
        <v>30902</v>
      </c>
      <c r="P39" s="66" t="s">
        <v>115</v>
      </c>
      <c r="Q39" s="11">
        <v>171</v>
      </c>
      <c r="R39" s="11">
        <v>407</v>
      </c>
      <c r="S39" s="11">
        <v>200</v>
      </c>
      <c r="T39" s="12">
        <v>207</v>
      </c>
    </row>
    <row r="40" spans="1:20" x14ac:dyDescent="0.15">
      <c r="A40" s="65">
        <v>7000</v>
      </c>
      <c r="B40" s="66" t="s">
        <v>116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65">
        <v>30903</v>
      </c>
      <c r="P40" s="66" t="s">
        <v>117</v>
      </c>
      <c r="Q40" s="11">
        <v>225</v>
      </c>
      <c r="R40" s="11">
        <v>522</v>
      </c>
      <c r="S40" s="11">
        <v>263</v>
      </c>
      <c r="T40" s="12">
        <v>259</v>
      </c>
    </row>
    <row r="41" spans="1:20" x14ac:dyDescent="0.15">
      <c r="A41" s="65">
        <v>7100</v>
      </c>
      <c r="B41" s="66" t="s">
        <v>118</v>
      </c>
      <c r="C41" s="11">
        <v>50</v>
      </c>
      <c r="D41" s="11">
        <v>135</v>
      </c>
      <c r="E41" s="11">
        <v>70</v>
      </c>
      <c r="F41" s="12">
        <v>65</v>
      </c>
      <c r="H41" s="9"/>
      <c r="I41" s="10"/>
      <c r="J41" s="11"/>
      <c r="K41" s="11"/>
      <c r="L41" s="11"/>
      <c r="M41" s="12"/>
      <c r="O41" s="65">
        <v>30904</v>
      </c>
      <c r="P41" s="66" t="s">
        <v>119</v>
      </c>
      <c r="Q41" s="11">
        <v>171</v>
      </c>
      <c r="R41" s="11">
        <v>428</v>
      </c>
      <c r="S41" s="11">
        <v>229</v>
      </c>
      <c r="T41" s="12">
        <v>199</v>
      </c>
    </row>
    <row r="42" spans="1:20" x14ac:dyDescent="0.15">
      <c r="A42" s="65">
        <v>7200</v>
      </c>
      <c r="B42" s="66" t="s">
        <v>120</v>
      </c>
      <c r="C42" s="11">
        <v>52</v>
      </c>
      <c r="D42" s="11">
        <v>129</v>
      </c>
      <c r="E42" s="11">
        <v>60</v>
      </c>
      <c r="F42" s="12">
        <v>69</v>
      </c>
      <c r="H42" s="9"/>
      <c r="I42" s="10"/>
      <c r="J42" s="11"/>
      <c r="K42" s="11"/>
      <c r="L42" s="11"/>
      <c r="M42" s="12"/>
      <c r="O42" s="65">
        <v>30905</v>
      </c>
      <c r="P42" s="66" t="s">
        <v>121</v>
      </c>
      <c r="Q42" s="11">
        <v>241</v>
      </c>
      <c r="R42" s="11">
        <v>667</v>
      </c>
      <c r="S42" s="11">
        <v>323</v>
      </c>
      <c r="T42" s="12">
        <v>344</v>
      </c>
    </row>
    <row r="43" spans="1:20" x14ac:dyDescent="0.15">
      <c r="A43" s="65">
        <v>7300</v>
      </c>
      <c r="B43" s="66" t="s">
        <v>122</v>
      </c>
      <c r="C43" s="11">
        <v>625</v>
      </c>
      <c r="D43" s="11">
        <v>1448</v>
      </c>
      <c r="E43" s="11">
        <v>731</v>
      </c>
      <c r="F43" s="12">
        <v>717</v>
      </c>
      <c r="H43" s="9"/>
      <c r="I43" s="10"/>
      <c r="J43" s="11"/>
      <c r="K43" s="11"/>
      <c r="L43" s="11"/>
      <c r="M43" s="12"/>
      <c r="O43" s="65">
        <v>31001</v>
      </c>
      <c r="P43" s="66" t="s">
        <v>123</v>
      </c>
      <c r="Q43" s="11">
        <v>201</v>
      </c>
      <c r="R43" s="11">
        <v>465</v>
      </c>
      <c r="S43" s="11">
        <v>237</v>
      </c>
      <c r="T43" s="12">
        <v>228</v>
      </c>
    </row>
    <row r="44" spans="1:20" x14ac:dyDescent="0.15">
      <c r="A44" s="65">
        <v>7400</v>
      </c>
      <c r="B44" s="66" t="s">
        <v>124</v>
      </c>
      <c r="C44" s="11">
        <v>40</v>
      </c>
      <c r="D44" s="11">
        <v>96</v>
      </c>
      <c r="E44" s="11">
        <v>50</v>
      </c>
      <c r="F44" s="12">
        <v>46</v>
      </c>
      <c r="H44" s="9"/>
      <c r="I44" s="10"/>
      <c r="J44" s="11"/>
      <c r="K44" s="11"/>
      <c r="L44" s="11"/>
      <c r="M44" s="12"/>
      <c r="O44" s="65">
        <v>31002</v>
      </c>
      <c r="P44" s="66" t="s">
        <v>125</v>
      </c>
      <c r="Q44" s="11">
        <v>163</v>
      </c>
      <c r="R44" s="11">
        <v>398</v>
      </c>
      <c r="S44" s="11">
        <v>199</v>
      </c>
      <c r="T44" s="12">
        <v>199</v>
      </c>
    </row>
    <row r="45" spans="1:20" x14ac:dyDescent="0.15">
      <c r="A45" s="65">
        <v>7500</v>
      </c>
      <c r="B45" s="66" t="s">
        <v>126</v>
      </c>
      <c r="C45" s="11">
        <v>329</v>
      </c>
      <c r="D45" s="11">
        <v>685</v>
      </c>
      <c r="E45" s="11">
        <v>350</v>
      </c>
      <c r="F45" s="12">
        <v>335</v>
      </c>
      <c r="H45" s="9"/>
      <c r="I45" s="10"/>
      <c r="J45" s="11"/>
      <c r="K45" s="11"/>
      <c r="L45" s="11"/>
      <c r="M45" s="12"/>
      <c r="O45" s="65">
        <v>31101</v>
      </c>
      <c r="P45" s="66" t="s">
        <v>127</v>
      </c>
      <c r="Q45" s="11">
        <v>167</v>
      </c>
      <c r="R45" s="11">
        <v>389</v>
      </c>
      <c r="S45" s="11">
        <v>196</v>
      </c>
      <c r="T45" s="12">
        <v>193</v>
      </c>
    </row>
    <row r="46" spans="1:20" x14ac:dyDescent="0.15">
      <c r="A46" s="65">
        <v>7600</v>
      </c>
      <c r="B46" s="66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65">
        <v>31102</v>
      </c>
      <c r="P46" s="66" t="s">
        <v>129</v>
      </c>
      <c r="Q46" s="11">
        <v>110</v>
      </c>
      <c r="R46" s="11">
        <v>207</v>
      </c>
      <c r="S46" s="11">
        <v>120</v>
      </c>
      <c r="T46" s="12">
        <v>87</v>
      </c>
    </row>
    <row r="47" spans="1:20" x14ac:dyDescent="0.15">
      <c r="A47" s="65">
        <v>7700</v>
      </c>
      <c r="B47" s="66" t="s">
        <v>130</v>
      </c>
      <c r="C47" s="11">
        <v>108</v>
      </c>
      <c r="D47" s="11">
        <v>239</v>
      </c>
      <c r="E47" s="11">
        <v>121</v>
      </c>
      <c r="F47" s="12">
        <v>118</v>
      </c>
      <c r="H47" s="9"/>
      <c r="I47" s="10"/>
      <c r="J47" s="11"/>
      <c r="K47" s="11"/>
      <c r="L47" s="11"/>
      <c r="M47" s="12"/>
      <c r="O47" s="65">
        <v>31103</v>
      </c>
      <c r="P47" s="66" t="s">
        <v>131</v>
      </c>
      <c r="Q47" s="11">
        <v>282</v>
      </c>
      <c r="R47" s="11">
        <v>583</v>
      </c>
      <c r="S47" s="11">
        <v>310</v>
      </c>
      <c r="T47" s="12">
        <v>273</v>
      </c>
    </row>
    <row r="48" spans="1:20" x14ac:dyDescent="0.15">
      <c r="A48" s="67">
        <v>7800</v>
      </c>
      <c r="B48" s="68" t="s">
        <v>132</v>
      </c>
      <c r="C48" s="11">
        <v>143</v>
      </c>
      <c r="D48" s="11">
        <v>336</v>
      </c>
      <c r="E48" s="11">
        <v>161</v>
      </c>
      <c r="F48" s="12">
        <v>175</v>
      </c>
      <c r="H48" s="13"/>
      <c r="I48" s="14"/>
      <c r="J48" s="15"/>
      <c r="K48" s="15"/>
      <c r="L48" s="15"/>
      <c r="M48" s="16"/>
      <c r="O48" s="67">
        <v>31104</v>
      </c>
      <c r="P48" s="68" t="s">
        <v>133</v>
      </c>
      <c r="Q48" s="11">
        <v>164</v>
      </c>
      <c r="R48" s="11">
        <v>408</v>
      </c>
      <c r="S48" s="11">
        <v>206</v>
      </c>
      <c r="T48" s="12">
        <v>202</v>
      </c>
    </row>
    <row r="49" spans="1:20" ht="13.5" customHeight="1" x14ac:dyDescent="0.15">
      <c r="A49" s="44"/>
      <c r="B49" s="45"/>
      <c r="C49" s="17"/>
      <c r="D49" s="17"/>
      <c r="E49" s="17"/>
      <c r="F49" s="18"/>
      <c r="H49" s="44"/>
      <c r="I49" s="46"/>
      <c r="J49" s="17"/>
      <c r="K49" s="17"/>
      <c r="L49" s="17"/>
      <c r="M49" s="18"/>
      <c r="O49" s="40" t="s">
        <v>134</v>
      </c>
      <c r="P49" s="41"/>
      <c r="Q49" s="19">
        <v>39624</v>
      </c>
      <c r="R49" s="19">
        <v>87718</v>
      </c>
      <c r="S49" s="19">
        <v>45946</v>
      </c>
      <c r="T49" s="20">
        <v>41772</v>
      </c>
    </row>
    <row r="50" spans="1:20" ht="14.25" x14ac:dyDescent="0.15">
      <c r="A50" s="39">
        <f>A1</f>
        <v>42309</v>
      </c>
      <c r="B50" s="39"/>
      <c r="C50" s="39"/>
      <c r="D50" s="39"/>
      <c r="E50" s="39"/>
      <c r="F50" s="39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65">
        <v>100</v>
      </c>
      <c r="B52" s="66" t="s">
        <v>135</v>
      </c>
      <c r="C52" s="11">
        <v>29</v>
      </c>
      <c r="D52" s="11">
        <v>35</v>
      </c>
      <c r="E52" s="11">
        <v>31</v>
      </c>
      <c r="F52" s="12">
        <v>4</v>
      </c>
      <c r="H52" s="9">
        <v>1900</v>
      </c>
      <c r="I52" s="22" t="s">
        <v>136</v>
      </c>
      <c r="J52" s="11">
        <v>314</v>
      </c>
      <c r="K52" s="11">
        <v>427</v>
      </c>
      <c r="L52" s="11">
        <v>324</v>
      </c>
      <c r="M52" s="12">
        <v>103</v>
      </c>
      <c r="O52" s="9">
        <v>8400</v>
      </c>
      <c r="P52" s="10" t="s">
        <v>137</v>
      </c>
      <c r="Q52" s="11">
        <v>223</v>
      </c>
      <c r="R52" s="11">
        <v>482</v>
      </c>
      <c r="S52" s="11">
        <v>251</v>
      </c>
      <c r="T52" s="12">
        <v>231</v>
      </c>
    </row>
    <row r="53" spans="1:20" x14ac:dyDescent="0.15">
      <c r="A53" s="65">
        <v>200</v>
      </c>
      <c r="B53" s="66" t="s">
        <v>138</v>
      </c>
      <c r="C53" s="11">
        <v>1654</v>
      </c>
      <c r="D53" s="11">
        <v>3533</v>
      </c>
      <c r="E53" s="11">
        <v>1834</v>
      </c>
      <c r="F53" s="12">
        <v>1699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297</v>
      </c>
      <c r="R53" s="11">
        <v>724</v>
      </c>
      <c r="S53" s="11">
        <v>375</v>
      </c>
      <c r="T53" s="12">
        <v>349</v>
      </c>
    </row>
    <row r="54" spans="1:20" x14ac:dyDescent="0.15">
      <c r="A54" s="65">
        <v>300</v>
      </c>
      <c r="B54" s="66" t="s">
        <v>141</v>
      </c>
      <c r="C54" s="11">
        <v>6042</v>
      </c>
      <c r="D54" s="11">
        <v>12400</v>
      </c>
      <c r="E54" s="11">
        <v>6619</v>
      </c>
      <c r="F54" s="12">
        <v>5781</v>
      </c>
      <c r="H54" s="9">
        <v>2100</v>
      </c>
      <c r="I54" s="22" t="s">
        <v>142</v>
      </c>
      <c r="J54" s="11">
        <v>5496</v>
      </c>
      <c r="K54" s="11">
        <v>11293</v>
      </c>
      <c r="L54" s="11">
        <v>5875</v>
      </c>
      <c r="M54" s="12">
        <v>5418</v>
      </c>
      <c r="O54" s="9">
        <v>8600</v>
      </c>
      <c r="P54" s="10" t="s">
        <v>143</v>
      </c>
      <c r="Q54" s="11">
        <v>531</v>
      </c>
      <c r="R54" s="11">
        <v>1281</v>
      </c>
      <c r="S54" s="11">
        <v>648</v>
      </c>
      <c r="T54" s="12">
        <v>633</v>
      </c>
    </row>
    <row r="55" spans="1:20" x14ac:dyDescent="0.15">
      <c r="A55" s="65">
        <v>321</v>
      </c>
      <c r="B55" s="66" t="s">
        <v>144</v>
      </c>
      <c r="C55" s="11">
        <v>211</v>
      </c>
      <c r="D55" s="11">
        <v>360</v>
      </c>
      <c r="E55" s="11">
        <v>228</v>
      </c>
      <c r="F55" s="12">
        <v>132</v>
      </c>
      <c r="H55" s="9">
        <v>2201</v>
      </c>
      <c r="I55" s="22" t="s">
        <v>145</v>
      </c>
      <c r="J55" s="11">
        <v>223</v>
      </c>
      <c r="K55" s="11">
        <v>305</v>
      </c>
      <c r="L55" s="11">
        <v>209</v>
      </c>
      <c r="M55" s="12">
        <v>96</v>
      </c>
      <c r="O55" s="9">
        <v>8700</v>
      </c>
      <c r="P55" s="10" t="s">
        <v>146</v>
      </c>
      <c r="Q55" s="11">
        <v>249</v>
      </c>
      <c r="R55" s="11">
        <v>579</v>
      </c>
      <c r="S55" s="11">
        <v>311</v>
      </c>
      <c r="T55" s="12">
        <v>268</v>
      </c>
    </row>
    <row r="56" spans="1:20" x14ac:dyDescent="0.15">
      <c r="A56" s="65">
        <v>322</v>
      </c>
      <c r="B56" s="66" t="s">
        <v>147</v>
      </c>
      <c r="C56" s="11">
        <v>219</v>
      </c>
      <c r="D56" s="11">
        <v>442</v>
      </c>
      <c r="E56" s="11">
        <v>233</v>
      </c>
      <c r="F56" s="12">
        <v>209</v>
      </c>
      <c r="H56" s="9">
        <v>2202</v>
      </c>
      <c r="I56" s="22" t="s">
        <v>148</v>
      </c>
      <c r="J56" s="11">
        <v>214</v>
      </c>
      <c r="K56" s="11">
        <v>390</v>
      </c>
      <c r="L56" s="11">
        <v>229</v>
      </c>
      <c r="M56" s="12">
        <v>161</v>
      </c>
      <c r="O56" s="9">
        <v>8800</v>
      </c>
      <c r="P56" s="10" t="s">
        <v>149</v>
      </c>
      <c r="Q56" s="11">
        <v>89</v>
      </c>
      <c r="R56" s="11">
        <v>239</v>
      </c>
      <c r="S56" s="11">
        <v>131</v>
      </c>
      <c r="T56" s="12">
        <v>108</v>
      </c>
    </row>
    <row r="57" spans="1:20" x14ac:dyDescent="0.15">
      <c r="A57" s="65">
        <v>323</v>
      </c>
      <c r="B57" s="66" t="s">
        <v>150</v>
      </c>
      <c r="C57" s="11">
        <v>214</v>
      </c>
      <c r="D57" s="11">
        <v>457</v>
      </c>
      <c r="E57" s="11">
        <v>253</v>
      </c>
      <c r="F57" s="12">
        <v>204</v>
      </c>
      <c r="H57" s="9">
        <v>2203</v>
      </c>
      <c r="I57" s="22" t="s">
        <v>151</v>
      </c>
      <c r="J57" s="11">
        <v>131</v>
      </c>
      <c r="K57" s="11">
        <v>205</v>
      </c>
      <c r="L57" s="11">
        <v>129</v>
      </c>
      <c r="M57" s="12">
        <v>76</v>
      </c>
      <c r="O57" s="9">
        <v>8900</v>
      </c>
      <c r="P57" s="10" t="s">
        <v>152</v>
      </c>
      <c r="Q57" s="11">
        <v>88</v>
      </c>
      <c r="R57" s="11">
        <v>235</v>
      </c>
      <c r="S57" s="11">
        <v>118</v>
      </c>
      <c r="T57" s="12">
        <v>117</v>
      </c>
    </row>
    <row r="58" spans="1:20" x14ac:dyDescent="0.15">
      <c r="A58" s="65">
        <v>1300</v>
      </c>
      <c r="B58" s="66" t="s">
        <v>153</v>
      </c>
      <c r="C58" s="11">
        <v>156</v>
      </c>
      <c r="D58" s="11">
        <v>289</v>
      </c>
      <c r="E58" s="11">
        <v>136</v>
      </c>
      <c r="F58" s="12">
        <v>153</v>
      </c>
      <c r="H58" s="9">
        <v>2301</v>
      </c>
      <c r="I58" s="22" t="s">
        <v>154</v>
      </c>
      <c r="J58" s="11">
        <v>334</v>
      </c>
      <c r="K58" s="11">
        <v>689</v>
      </c>
      <c r="L58" s="11">
        <v>398</v>
      </c>
      <c r="M58" s="12">
        <v>291</v>
      </c>
      <c r="O58" s="9">
        <v>9000</v>
      </c>
      <c r="P58" s="10" t="s">
        <v>155</v>
      </c>
      <c r="Q58" s="11">
        <v>32</v>
      </c>
      <c r="R58" s="11">
        <v>89</v>
      </c>
      <c r="S58" s="11">
        <v>47</v>
      </c>
      <c r="T58" s="12">
        <v>42</v>
      </c>
    </row>
    <row r="59" spans="1:20" x14ac:dyDescent="0.15">
      <c r="A59" s="65">
        <v>1400</v>
      </c>
      <c r="B59" s="66" t="s">
        <v>156</v>
      </c>
      <c r="C59" s="11">
        <v>126</v>
      </c>
      <c r="D59" s="11">
        <v>263</v>
      </c>
      <c r="E59" s="11">
        <v>122</v>
      </c>
      <c r="F59" s="12">
        <v>141</v>
      </c>
      <c r="H59" s="9">
        <v>2302</v>
      </c>
      <c r="I59" s="10" t="s">
        <v>157</v>
      </c>
      <c r="J59" s="11">
        <v>347</v>
      </c>
      <c r="K59" s="11">
        <v>713</v>
      </c>
      <c r="L59" s="11">
        <v>374</v>
      </c>
      <c r="M59" s="12">
        <v>339</v>
      </c>
      <c r="O59" s="9">
        <v>9100</v>
      </c>
      <c r="P59" s="10" t="s">
        <v>110</v>
      </c>
      <c r="Q59" s="11">
        <v>87</v>
      </c>
      <c r="R59" s="11">
        <v>189</v>
      </c>
      <c r="S59" s="11">
        <v>93</v>
      </c>
      <c r="T59" s="12">
        <v>96</v>
      </c>
    </row>
    <row r="60" spans="1:20" x14ac:dyDescent="0.15">
      <c r="A60" s="65">
        <v>1500</v>
      </c>
      <c r="B60" s="66" t="s">
        <v>158</v>
      </c>
      <c r="C60" s="11">
        <v>340</v>
      </c>
      <c r="D60" s="11">
        <v>744</v>
      </c>
      <c r="E60" s="11">
        <v>364</v>
      </c>
      <c r="F60" s="12">
        <v>380</v>
      </c>
      <c r="H60" s="9">
        <v>2400</v>
      </c>
      <c r="I60" s="10" t="s">
        <v>159</v>
      </c>
      <c r="J60" s="11">
        <v>1292</v>
      </c>
      <c r="K60" s="11">
        <v>2913</v>
      </c>
      <c r="L60" s="11">
        <v>1511</v>
      </c>
      <c r="M60" s="12">
        <v>1402</v>
      </c>
      <c r="O60" s="9">
        <v>9200</v>
      </c>
      <c r="P60" s="10" t="s">
        <v>160</v>
      </c>
      <c r="Q60" s="11">
        <v>79</v>
      </c>
      <c r="R60" s="11">
        <v>207</v>
      </c>
      <c r="S60" s="11">
        <v>105</v>
      </c>
      <c r="T60" s="12">
        <v>102</v>
      </c>
    </row>
    <row r="61" spans="1:20" x14ac:dyDescent="0.15">
      <c r="A61" s="65">
        <v>1600</v>
      </c>
      <c r="B61" s="66" t="s">
        <v>161</v>
      </c>
      <c r="C61" s="11">
        <v>1005</v>
      </c>
      <c r="D61" s="11">
        <v>1977</v>
      </c>
      <c r="E61" s="11">
        <v>1107</v>
      </c>
      <c r="F61" s="12">
        <v>870</v>
      </c>
      <c r="H61" s="9">
        <v>2500</v>
      </c>
      <c r="I61" s="10" t="s">
        <v>162</v>
      </c>
      <c r="J61" s="11">
        <v>465</v>
      </c>
      <c r="K61" s="11">
        <v>928</v>
      </c>
      <c r="L61" s="11">
        <v>500</v>
      </c>
      <c r="M61" s="12">
        <v>428</v>
      </c>
      <c r="O61" s="9">
        <v>9300</v>
      </c>
      <c r="P61" s="10" t="s">
        <v>163</v>
      </c>
      <c r="Q61" s="11">
        <v>56</v>
      </c>
      <c r="R61" s="11">
        <v>168</v>
      </c>
      <c r="S61" s="11">
        <v>77</v>
      </c>
      <c r="T61" s="12">
        <v>91</v>
      </c>
    </row>
    <row r="62" spans="1:20" x14ac:dyDescent="0.15">
      <c r="A62" s="65">
        <v>1651</v>
      </c>
      <c r="B62" s="66" t="s">
        <v>164</v>
      </c>
      <c r="C62" s="11">
        <v>124</v>
      </c>
      <c r="D62" s="11">
        <v>195</v>
      </c>
      <c r="E62" s="11">
        <v>132</v>
      </c>
      <c r="F62" s="12">
        <v>63</v>
      </c>
      <c r="H62" s="9">
        <v>2600</v>
      </c>
      <c r="I62" s="10" t="s">
        <v>165</v>
      </c>
      <c r="J62" s="11">
        <v>983</v>
      </c>
      <c r="K62" s="11">
        <v>1960</v>
      </c>
      <c r="L62" s="11">
        <v>1038</v>
      </c>
      <c r="M62" s="12">
        <v>922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65">
        <v>1652</v>
      </c>
      <c r="B63" s="66" t="s">
        <v>167</v>
      </c>
      <c r="C63" s="11">
        <v>219</v>
      </c>
      <c r="D63" s="11">
        <v>554</v>
      </c>
      <c r="E63" s="11">
        <v>280</v>
      </c>
      <c r="F63" s="12">
        <v>274</v>
      </c>
      <c r="H63" s="9">
        <v>2700</v>
      </c>
      <c r="I63" s="10" t="s">
        <v>168</v>
      </c>
      <c r="J63" s="11">
        <v>851</v>
      </c>
      <c r="K63" s="11">
        <v>1665</v>
      </c>
      <c r="L63" s="11">
        <v>871</v>
      </c>
      <c r="M63" s="12">
        <v>794</v>
      </c>
      <c r="O63" s="9">
        <v>9500</v>
      </c>
      <c r="P63" s="10" t="s">
        <v>169</v>
      </c>
      <c r="Q63" s="11">
        <v>260</v>
      </c>
      <c r="R63" s="11">
        <v>565</v>
      </c>
      <c r="S63" s="11">
        <v>273</v>
      </c>
      <c r="T63" s="12">
        <v>292</v>
      </c>
    </row>
    <row r="64" spans="1:20" x14ac:dyDescent="0.15">
      <c r="A64" s="65">
        <v>1653</v>
      </c>
      <c r="B64" s="66" t="s">
        <v>170</v>
      </c>
      <c r="C64" s="11">
        <v>216</v>
      </c>
      <c r="D64" s="11">
        <v>565</v>
      </c>
      <c r="E64" s="11">
        <v>277</v>
      </c>
      <c r="F64" s="12">
        <v>288</v>
      </c>
      <c r="H64" s="9">
        <v>2800</v>
      </c>
      <c r="I64" s="10" t="s">
        <v>171</v>
      </c>
      <c r="J64" s="11">
        <v>48</v>
      </c>
      <c r="K64" s="11">
        <v>90</v>
      </c>
      <c r="L64" s="11">
        <v>51</v>
      </c>
      <c r="M64" s="12">
        <v>39</v>
      </c>
      <c r="O64" s="9">
        <v>9600</v>
      </c>
      <c r="P64" s="10" t="s">
        <v>172</v>
      </c>
      <c r="Q64" s="11">
        <v>76</v>
      </c>
      <c r="R64" s="11">
        <v>212</v>
      </c>
      <c r="S64" s="11">
        <v>95</v>
      </c>
      <c r="T64" s="12">
        <v>117</v>
      </c>
    </row>
    <row r="65" spans="1:20" x14ac:dyDescent="0.15">
      <c r="A65" s="65">
        <v>1654</v>
      </c>
      <c r="B65" s="66" t="s">
        <v>173</v>
      </c>
      <c r="C65" s="11">
        <v>119</v>
      </c>
      <c r="D65" s="11">
        <v>358</v>
      </c>
      <c r="E65" s="11">
        <v>188</v>
      </c>
      <c r="F65" s="12">
        <v>170</v>
      </c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O65" s="9">
        <v>9700</v>
      </c>
      <c r="P65" s="10" t="s">
        <v>175</v>
      </c>
      <c r="Q65" s="11">
        <v>467</v>
      </c>
      <c r="R65" s="11">
        <v>1098</v>
      </c>
      <c r="S65" s="11">
        <v>577</v>
      </c>
      <c r="T65" s="12">
        <v>521</v>
      </c>
    </row>
    <row r="66" spans="1:20" x14ac:dyDescent="0.15">
      <c r="A66" s="65">
        <v>1701</v>
      </c>
      <c r="B66" s="66" t="s">
        <v>176</v>
      </c>
      <c r="C66" s="11">
        <v>402</v>
      </c>
      <c r="D66" s="11">
        <v>872</v>
      </c>
      <c r="E66" s="11">
        <v>461</v>
      </c>
      <c r="F66" s="12">
        <v>411</v>
      </c>
      <c r="H66" s="9">
        <v>2901</v>
      </c>
      <c r="I66" s="10" t="s">
        <v>177</v>
      </c>
      <c r="J66" s="11">
        <v>238</v>
      </c>
      <c r="K66" s="11">
        <v>589</v>
      </c>
      <c r="L66" s="11">
        <v>289</v>
      </c>
      <c r="M66" s="12">
        <v>300</v>
      </c>
      <c r="O66" s="9">
        <v>9800</v>
      </c>
      <c r="P66" s="10" t="s">
        <v>178</v>
      </c>
      <c r="Q66" s="11">
        <v>158</v>
      </c>
      <c r="R66" s="11">
        <v>400</v>
      </c>
      <c r="S66" s="11">
        <v>200</v>
      </c>
      <c r="T66" s="12">
        <v>200</v>
      </c>
    </row>
    <row r="67" spans="1:20" x14ac:dyDescent="0.15">
      <c r="A67" s="65">
        <v>1702</v>
      </c>
      <c r="B67" s="66" t="s">
        <v>179</v>
      </c>
      <c r="C67" s="11">
        <v>493</v>
      </c>
      <c r="D67" s="11">
        <v>1214</v>
      </c>
      <c r="E67" s="11">
        <v>607</v>
      </c>
      <c r="F67" s="12">
        <v>607</v>
      </c>
      <c r="H67" s="9">
        <v>2902</v>
      </c>
      <c r="I67" s="10" t="s">
        <v>180</v>
      </c>
      <c r="J67" s="11">
        <v>207</v>
      </c>
      <c r="K67" s="11">
        <v>450</v>
      </c>
      <c r="L67" s="11">
        <v>226</v>
      </c>
      <c r="M67" s="12">
        <v>224</v>
      </c>
      <c r="O67" s="9">
        <v>9900</v>
      </c>
      <c r="P67" s="10" t="s">
        <v>181</v>
      </c>
      <c r="Q67" s="11">
        <v>85</v>
      </c>
      <c r="R67" s="11">
        <v>237</v>
      </c>
      <c r="S67" s="11">
        <v>110</v>
      </c>
      <c r="T67" s="12">
        <v>127</v>
      </c>
    </row>
    <row r="68" spans="1:20" x14ac:dyDescent="0.15">
      <c r="A68" s="65">
        <v>1703</v>
      </c>
      <c r="B68" s="66" t="s">
        <v>182</v>
      </c>
      <c r="C68" s="11">
        <v>523</v>
      </c>
      <c r="D68" s="11">
        <v>1170</v>
      </c>
      <c r="E68" s="11">
        <v>566</v>
      </c>
      <c r="F68" s="12">
        <v>604</v>
      </c>
      <c r="H68" s="9">
        <v>2903</v>
      </c>
      <c r="I68" s="10" t="s">
        <v>183</v>
      </c>
      <c r="J68" s="11">
        <v>140</v>
      </c>
      <c r="K68" s="11">
        <v>319</v>
      </c>
      <c r="L68" s="11">
        <v>173</v>
      </c>
      <c r="M68" s="12">
        <v>146</v>
      </c>
      <c r="O68" s="9">
        <v>10000</v>
      </c>
      <c r="P68" s="10" t="s">
        <v>184</v>
      </c>
      <c r="Q68" s="11">
        <v>67</v>
      </c>
      <c r="R68" s="11">
        <v>153</v>
      </c>
      <c r="S68" s="11">
        <v>77</v>
      </c>
      <c r="T68" s="12">
        <v>76</v>
      </c>
    </row>
    <row r="69" spans="1:20" x14ac:dyDescent="0.15">
      <c r="A69" s="65">
        <v>1704</v>
      </c>
      <c r="B69" s="66" t="s">
        <v>185</v>
      </c>
      <c r="C69" s="11">
        <v>433</v>
      </c>
      <c r="D69" s="11">
        <v>1051</v>
      </c>
      <c r="E69" s="11">
        <v>505</v>
      </c>
      <c r="F69" s="12">
        <v>546</v>
      </c>
      <c r="H69" s="9">
        <v>2904</v>
      </c>
      <c r="I69" s="10" t="s">
        <v>186</v>
      </c>
      <c r="J69" s="11">
        <v>131</v>
      </c>
      <c r="K69" s="11">
        <v>348</v>
      </c>
      <c r="L69" s="11">
        <v>178</v>
      </c>
      <c r="M69" s="12">
        <v>170</v>
      </c>
      <c r="O69" s="9">
        <v>10100</v>
      </c>
      <c r="P69" s="10" t="s">
        <v>187</v>
      </c>
      <c r="Q69" s="11">
        <v>97</v>
      </c>
      <c r="R69" s="11">
        <v>229</v>
      </c>
      <c r="S69" s="11">
        <v>118</v>
      </c>
      <c r="T69" s="12">
        <v>111</v>
      </c>
    </row>
    <row r="70" spans="1:20" x14ac:dyDescent="0.15">
      <c r="A70" s="65">
        <v>1705</v>
      </c>
      <c r="B70" s="66" t="s">
        <v>188</v>
      </c>
      <c r="C70" s="11">
        <v>301</v>
      </c>
      <c r="D70" s="11">
        <v>710</v>
      </c>
      <c r="E70" s="11">
        <v>336</v>
      </c>
      <c r="F70" s="12">
        <v>374</v>
      </c>
      <c r="H70" s="9">
        <v>2905</v>
      </c>
      <c r="I70" s="10" t="s">
        <v>189</v>
      </c>
      <c r="J70" s="11">
        <v>69</v>
      </c>
      <c r="K70" s="11">
        <v>189</v>
      </c>
      <c r="L70" s="11">
        <v>90</v>
      </c>
      <c r="M70" s="12">
        <v>99</v>
      </c>
      <c r="O70" s="9">
        <v>10200</v>
      </c>
      <c r="P70" s="10" t="s">
        <v>190</v>
      </c>
      <c r="Q70" s="11">
        <v>20</v>
      </c>
      <c r="R70" s="11">
        <v>47</v>
      </c>
      <c r="S70" s="11">
        <v>28</v>
      </c>
      <c r="T70" s="12">
        <v>19</v>
      </c>
    </row>
    <row r="71" spans="1:20" x14ac:dyDescent="0.15">
      <c r="A71" s="65">
        <v>1706</v>
      </c>
      <c r="B71" s="66" t="s">
        <v>191</v>
      </c>
      <c r="C71" s="11">
        <v>417</v>
      </c>
      <c r="D71" s="11">
        <v>943</v>
      </c>
      <c r="E71" s="11">
        <v>456</v>
      </c>
      <c r="F71" s="12">
        <v>487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185</v>
      </c>
      <c r="R71" s="11">
        <v>494</v>
      </c>
      <c r="S71" s="11">
        <v>244</v>
      </c>
      <c r="T71" s="12">
        <v>250</v>
      </c>
    </row>
    <row r="72" spans="1:20" x14ac:dyDescent="0.15">
      <c r="A72" s="65">
        <v>1707</v>
      </c>
      <c r="B72" s="66" t="s">
        <v>194</v>
      </c>
      <c r="C72" s="11">
        <v>563</v>
      </c>
      <c r="D72" s="11">
        <v>1338</v>
      </c>
      <c r="E72" s="11">
        <v>660</v>
      </c>
      <c r="F72" s="12">
        <v>678</v>
      </c>
      <c r="H72" s="9">
        <v>3001</v>
      </c>
      <c r="I72" s="10" t="s">
        <v>195</v>
      </c>
      <c r="J72" s="11">
        <v>133</v>
      </c>
      <c r="K72" s="11">
        <v>310</v>
      </c>
      <c r="L72" s="11">
        <v>148</v>
      </c>
      <c r="M72" s="12">
        <v>162</v>
      </c>
      <c r="O72" s="9">
        <v>10400</v>
      </c>
      <c r="P72" s="10" t="s">
        <v>196</v>
      </c>
      <c r="Q72" s="11">
        <v>134</v>
      </c>
      <c r="R72" s="11">
        <v>269</v>
      </c>
      <c r="S72" s="11">
        <v>121</v>
      </c>
      <c r="T72" s="12">
        <v>148</v>
      </c>
    </row>
    <row r="73" spans="1:20" x14ac:dyDescent="0.15">
      <c r="A73" s="65">
        <v>1708</v>
      </c>
      <c r="B73" s="66" t="s">
        <v>197</v>
      </c>
      <c r="C73" s="11">
        <v>195</v>
      </c>
      <c r="D73" s="11">
        <v>448</v>
      </c>
      <c r="E73" s="11">
        <v>235</v>
      </c>
      <c r="F73" s="12">
        <v>213</v>
      </c>
      <c r="H73" s="9">
        <v>3002</v>
      </c>
      <c r="I73" s="10" t="s">
        <v>198</v>
      </c>
      <c r="J73" s="11">
        <v>110</v>
      </c>
      <c r="K73" s="11">
        <v>228</v>
      </c>
      <c r="L73" s="11">
        <v>116</v>
      </c>
      <c r="M73" s="12">
        <v>112</v>
      </c>
      <c r="O73" s="9">
        <v>10500</v>
      </c>
      <c r="P73" s="10" t="s">
        <v>199</v>
      </c>
      <c r="Q73" s="11">
        <v>144</v>
      </c>
      <c r="R73" s="11">
        <v>362</v>
      </c>
      <c r="S73" s="11">
        <v>186</v>
      </c>
      <c r="T73" s="12">
        <v>176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158</v>
      </c>
      <c r="K74" s="11">
        <v>384</v>
      </c>
      <c r="L74" s="11">
        <v>186</v>
      </c>
      <c r="M74" s="12">
        <v>198</v>
      </c>
      <c r="O74" s="9">
        <v>10600</v>
      </c>
      <c r="P74" s="10" t="s">
        <v>201</v>
      </c>
      <c r="Q74" s="11">
        <v>68</v>
      </c>
      <c r="R74" s="11">
        <v>189</v>
      </c>
      <c r="S74" s="11">
        <v>87</v>
      </c>
      <c r="T74" s="12">
        <v>102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127</v>
      </c>
      <c r="K75" s="11">
        <v>257</v>
      </c>
      <c r="L75" s="11">
        <v>136</v>
      </c>
      <c r="M75" s="12">
        <v>121</v>
      </c>
      <c r="O75" s="9">
        <v>10700</v>
      </c>
      <c r="P75" s="10" t="s">
        <v>203</v>
      </c>
      <c r="Q75" s="11">
        <v>51</v>
      </c>
      <c r="R75" s="11">
        <v>121</v>
      </c>
      <c r="S75" s="11">
        <v>64</v>
      </c>
      <c r="T75" s="12">
        <v>57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2310</v>
      </c>
      <c r="K76" s="11">
        <v>4976</v>
      </c>
      <c r="L76" s="11">
        <v>2460</v>
      </c>
      <c r="M76" s="12">
        <v>2516</v>
      </c>
      <c r="O76" s="9">
        <v>10801</v>
      </c>
      <c r="P76" s="10" t="s">
        <v>205</v>
      </c>
      <c r="Q76" s="11">
        <v>356</v>
      </c>
      <c r="R76" s="11">
        <v>923</v>
      </c>
      <c r="S76" s="11">
        <v>446</v>
      </c>
      <c r="T76" s="12">
        <v>477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354</v>
      </c>
      <c r="R77" s="11">
        <v>882</v>
      </c>
      <c r="S77" s="11">
        <v>443</v>
      </c>
      <c r="T77" s="12">
        <v>439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76</v>
      </c>
      <c r="K78" s="11">
        <v>168</v>
      </c>
      <c r="L78" s="11">
        <v>90</v>
      </c>
      <c r="M78" s="12">
        <v>78</v>
      </c>
      <c r="O78" s="9">
        <v>10803</v>
      </c>
      <c r="P78" s="10" t="s">
        <v>209</v>
      </c>
      <c r="Q78" s="11">
        <v>661</v>
      </c>
      <c r="R78" s="11">
        <v>1539</v>
      </c>
      <c r="S78" s="11">
        <v>761</v>
      </c>
      <c r="T78" s="12">
        <v>778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358</v>
      </c>
      <c r="K79" s="11">
        <v>808</v>
      </c>
      <c r="L79" s="11">
        <v>412</v>
      </c>
      <c r="M79" s="12">
        <v>396</v>
      </c>
      <c r="O79" s="9">
        <v>10804</v>
      </c>
      <c r="P79" s="10" t="s">
        <v>211</v>
      </c>
      <c r="Q79" s="11">
        <v>646</v>
      </c>
      <c r="R79" s="11">
        <v>1538</v>
      </c>
      <c r="S79" s="11">
        <v>772</v>
      </c>
      <c r="T79" s="12">
        <v>766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464</v>
      </c>
      <c r="K80" s="11">
        <v>962</v>
      </c>
      <c r="L80" s="11">
        <v>478</v>
      </c>
      <c r="M80" s="12">
        <v>484</v>
      </c>
      <c r="O80" s="9">
        <v>10805</v>
      </c>
      <c r="P80" s="10" t="s">
        <v>213</v>
      </c>
      <c r="Q80" s="11">
        <v>542</v>
      </c>
      <c r="R80" s="11">
        <v>1340</v>
      </c>
      <c r="S80" s="11">
        <v>670</v>
      </c>
      <c r="T80" s="12">
        <v>670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1159</v>
      </c>
      <c r="K81" s="11">
        <v>2560</v>
      </c>
      <c r="L81" s="11">
        <v>1352</v>
      </c>
      <c r="M81" s="12">
        <v>1208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2383</v>
      </c>
      <c r="K82" s="11">
        <v>5551</v>
      </c>
      <c r="L82" s="11">
        <v>2648</v>
      </c>
      <c r="M82" s="12">
        <v>2903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1140</v>
      </c>
      <c r="K83" s="11">
        <v>2632</v>
      </c>
      <c r="L83" s="11">
        <v>1347</v>
      </c>
      <c r="M83" s="12">
        <v>1285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484</v>
      </c>
      <c r="K84" s="11">
        <v>1167</v>
      </c>
      <c r="L84" s="11">
        <v>567</v>
      </c>
      <c r="M84" s="12">
        <v>600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1989</v>
      </c>
      <c r="K85" s="11">
        <v>4482</v>
      </c>
      <c r="L85" s="11">
        <v>2313</v>
      </c>
      <c r="M85" s="12">
        <v>2169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514</v>
      </c>
      <c r="K86" s="11">
        <v>978</v>
      </c>
      <c r="L86" s="11">
        <v>516</v>
      </c>
      <c r="M86" s="12">
        <v>462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344</v>
      </c>
      <c r="K87" s="11">
        <v>736</v>
      </c>
      <c r="L87" s="11">
        <v>352</v>
      </c>
      <c r="M87" s="12">
        <v>384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322</v>
      </c>
      <c r="K88" s="11">
        <v>690</v>
      </c>
      <c r="L88" s="11">
        <v>321</v>
      </c>
      <c r="M88" s="12">
        <v>369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355</v>
      </c>
      <c r="K89" s="11">
        <v>748</v>
      </c>
      <c r="L89" s="11">
        <v>354</v>
      </c>
      <c r="M89" s="12">
        <v>394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241</v>
      </c>
      <c r="K90" s="11">
        <v>585</v>
      </c>
      <c r="L90" s="11">
        <v>290</v>
      </c>
      <c r="M90" s="12">
        <v>295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300</v>
      </c>
      <c r="K91" s="11">
        <v>687</v>
      </c>
      <c r="L91" s="11">
        <v>347</v>
      </c>
      <c r="M91" s="12">
        <v>340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78</v>
      </c>
      <c r="K92" s="11">
        <v>187</v>
      </c>
      <c r="L92" s="11">
        <v>89</v>
      </c>
      <c r="M92" s="12">
        <v>98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40" t="s">
        <v>226</v>
      </c>
      <c r="B98" s="41"/>
      <c r="C98" s="19">
        <v>14001</v>
      </c>
      <c r="D98" s="19">
        <v>29918</v>
      </c>
      <c r="E98" s="19">
        <v>15630</v>
      </c>
      <c r="F98" s="20">
        <v>14288</v>
      </c>
      <c r="H98" s="40" t="s">
        <v>227</v>
      </c>
      <c r="I98" s="41"/>
      <c r="J98" s="19">
        <v>24548</v>
      </c>
      <c r="K98" s="19">
        <v>52610</v>
      </c>
      <c r="L98" s="19">
        <v>27008</v>
      </c>
      <c r="M98" s="20">
        <v>25602</v>
      </c>
      <c r="O98" s="40" t="s">
        <v>228</v>
      </c>
      <c r="P98" s="41"/>
      <c r="Q98" s="19">
        <v>6144</v>
      </c>
      <c r="R98" s="19">
        <v>14881</v>
      </c>
      <c r="S98" s="19">
        <v>7477</v>
      </c>
      <c r="T98" s="20">
        <v>7404</v>
      </c>
    </row>
    <row r="99" spans="1:20" ht="14.25" x14ac:dyDescent="0.15">
      <c r="A99" s="39">
        <f>A50</f>
        <v>42309</v>
      </c>
      <c r="B99" s="39"/>
      <c r="C99" s="39"/>
      <c r="D99" s="39"/>
      <c r="E99" s="39"/>
      <c r="F99" s="39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65</v>
      </c>
      <c r="D101" s="11">
        <v>162</v>
      </c>
      <c r="E101" s="11">
        <v>77</v>
      </c>
      <c r="F101" s="12">
        <v>85</v>
      </c>
      <c r="H101" s="9">
        <v>4001</v>
      </c>
      <c r="I101" s="10" t="s">
        <v>231</v>
      </c>
      <c r="J101" s="11">
        <v>408</v>
      </c>
      <c r="K101" s="11">
        <v>1144</v>
      </c>
      <c r="L101" s="11">
        <v>574</v>
      </c>
      <c r="M101" s="12">
        <v>570</v>
      </c>
      <c r="O101" s="9">
        <v>13400</v>
      </c>
      <c r="P101" s="10" t="s">
        <v>232</v>
      </c>
      <c r="Q101" s="11">
        <v>19</v>
      </c>
      <c r="R101" s="11">
        <v>39</v>
      </c>
      <c r="S101" s="11">
        <v>22</v>
      </c>
      <c r="T101" s="12">
        <v>17</v>
      </c>
    </row>
    <row r="102" spans="1:20" x14ac:dyDescent="0.15">
      <c r="A102" s="9">
        <v>11000</v>
      </c>
      <c r="B102" s="10" t="s">
        <v>233</v>
      </c>
      <c r="C102" s="11">
        <v>979</v>
      </c>
      <c r="D102" s="11">
        <v>2181</v>
      </c>
      <c r="E102" s="11">
        <v>1121</v>
      </c>
      <c r="F102" s="12">
        <v>1060</v>
      </c>
      <c r="H102" s="9">
        <v>4002</v>
      </c>
      <c r="I102" s="10" t="s">
        <v>234</v>
      </c>
      <c r="J102" s="11">
        <v>620</v>
      </c>
      <c r="K102" s="11">
        <v>1169</v>
      </c>
      <c r="L102" s="11">
        <v>575</v>
      </c>
      <c r="M102" s="12">
        <v>594</v>
      </c>
      <c r="O102" s="9">
        <v>13500</v>
      </c>
      <c r="P102" s="10" t="s">
        <v>235</v>
      </c>
      <c r="Q102" s="11">
        <v>1180</v>
      </c>
      <c r="R102" s="11">
        <v>2745</v>
      </c>
      <c r="S102" s="11">
        <v>1437</v>
      </c>
      <c r="T102" s="12">
        <v>1308</v>
      </c>
    </row>
    <row r="103" spans="1:20" x14ac:dyDescent="0.15">
      <c r="A103" s="9">
        <v>11051</v>
      </c>
      <c r="B103" s="10" t="s">
        <v>236</v>
      </c>
      <c r="C103" s="11">
        <v>205</v>
      </c>
      <c r="D103" s="11">
        <v>537</v>
      </c>
      <c r="E103" s="11">
        <v>265</v>
      </c>
      <c r="F103" s="12">
        <v>272</v>
      </c>
      <c r="H103" s="9">
        <v>4003</v>
      </c>
      <c r="I103" s="10" t="s">
        <v>237</v>
      </c>
      <c r="J103" s="11">
        <v>1027</v>
      </c>
      <c r="K103" s="11">
        <v>2543</v>
      </c>
      <c r="L103" s="11">
        <v>1352</v>
      </c>
      <c r="M103" s="12">
        <v>1191</v>
      </c>
      <c r="O103" s="9">
        <v>13600</v>
      </c>
      <c r="P103" s="10" t="s">
        <v>238</v>
      </c>
      <c r="Q103" s="11">
        <v>778</v>
      </c>
      <c r="R103" s="11">
        <v>1846</v>
      </c>
      <c r="S103" s="11">
        <v>928</v>
      </c>
      <c r="T103" s="12">
        <v>918</v>
      </c>
    </row>
    <row r="104" spans="1:20" x14ac:dyDescent="0.15">
      <c r="A104" s="9">
        <v>11052</v>
      </c>
      <c r="B104" s="10" t="s">
        <v>239</v>
      </c>
      <c r="C104" s="11">
        <v>124</v>
      </c>
      <c r="D104" s="11">
        <v>305</v>
      </c>
      <c r="E104" s="11">
        <v>160</v>
      </c>
      <c r="F104" s="12">
        <v>145</v>
      </c>
      <c r="H104" s="9">
        <v>4004</v>
      </c>
      <c r="I104" s="10" t="s">
        <v>240</v>
      </c>
      <c r="J104" s="11">
        <v>887</v>
      </c>
      <c r="K104" s="11">
        <v>2166</v>
      </c>
      <c r="L104" s="11">
        <v>1178</v>
      </c>
      <c r="M104" s="12">
        <v>988</v>
      </c>
      <c r="O104" s="9">
        <v>13700</v>
      </c>
      <c r="P104" s="10" t="s">
        <v>241</v>
      </c>
      <c r="Q104" s="11">
        <v>1344</v>
      </c>
      <c r="R104" s="11">
        <v>3071</v>
      </c>
      <c r="S104" s="11">
        <v>1535</v>
      </c>
      <c r="T104" s="12">
        <v>1536</v>
      </c>
    </row>
    <row r="105" spans="1:20" x14ac:dyDescent="0.15">
      <c r="A105" s="9">
        <v>11053</v>
      </c>
      <c r="B105" s="10" t="s">
        <v>242</v>
      </c>
      <c r="C105" s="11">
        <v>257</v>
      </c>
      <c r="D105" s="11">
        <v>731</v>
      </c>
      <c r="E105" s="11">
        <v>377</v>
      </c>
      <c r="F105" s="12">
        <v>354</v>
      </c>
      <c r="H105" s="9">
        <v>4005</v>
      </c>
      <c r="I105" s="10" t="s">
        <v>243</v>
      </c>
      <c r="J105" s="11">
        <v>277</v>
      </c>
      <c r="K105" s="11">
        <v>561</v>
      </c>
      <c r="L105" s="11">
        <v>306</v>
      </c>
      <c r="M105" s="12">
        <v>255</v>
      </c>
      <c r="O105" s="9">
        <v>13800</v>
      </c>
      <c r="P105" s="10" t="s">
        <v>244</v>
      </c>
      <c r="Q105" s="11">
        <v>65</v>
      </c>
      <c r="R105" s="11">
        <v>146</v>
      </c>
      <c r="S105" s="11">
        <v>77</v>
      </c>
      <c r="T105" s="12">
        <v>69</v>
      </c>
    </row>
    <row r="106" spans="1:20" x14ac:dyDescent="0.15">
      <c r="A106" s="9">
        <v>11100</v>
      </c>
      <c r="B106" s="10" t="s">
        <v>245</v>
      </c>
      <c r="C106" s="11">
        <v>160</v>
      </c>
      <c r="D106" s="11">
        <v>401</v>
      </c>
      <c r="E106" s="11">
        <v>189</v>
      </c>
      <c r="F106" s="12">
        <v>212</v>
      </c>
      <c r="H106" s="9">
        <v>4101</v>
      </c>
      <c r="I106" s="10" t="s">
        <v>246</v>
      </c>
      <c r="J106" s="11">
        <v>367</v>
      </c>
      <c r="K106" s="11">
        <v>972</v>
      </c>
      <c r="L106" s="11">
        <v>478</v>
      </c>
      <c r="M106" s="12">
        <v>494</v>
      </c>
      <c r="O106" s="9">
        <v>13900</v>
      </c>
      <c r="P106" s="10" t="s">
        <v>247</v>
      </c>
      <c r="Q106" s="11">
        <v>426</v>
      </c>
      <c r="R106" s="11">
        <v>995</v>
      </c>
      <c r="S106" s="11">
        <v>495</v>
      </c>
      <c r="T106" s="12">
        <v>500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287</v>
      </c>
      <c r="E107" s="11">
        <v>145</v>
      </c>
      <c r="F107" s="12">
        <v>142</v>
      </c>
      <c r="H107" s="9">
        <v>4102</v>
      </c>
      <c r="I107" s="10" t="s">
        <v>249</v>
      </c>
      <c r="J107" s="11">
        <v>389</v>
      </c>
      <c r="K107" s="11">
        <v>1154</v>
      </c>
      <c r="L107" s="11">
        <v>572</v>
      </c>
      <c r="M107" s="12">
        <v>582</v>
      </c>
      <c r="O107" s="9">
        <v>14000</v>
      </c>
      <c r="P107" s="10" t="s">
        <v>250</v>
      </c>
      <c r="Q107" s="11">
        <v>101</v>
      </c>
      <c r="R107" s="11">
        <v>248</v>
      </c>
      <c r="S107" s="11">
        <v>124</v>
      </c>
      <c r="T107" s="12">
        <v>124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214</v>
      </c>
      <c r="E108" s="11">
        <v>111</v>
      </c>
      <c r="F108" s="12">
        <v>103</v>
      </c>
      <c r="H108" s="9">
        <v>4103</v>
      </c>
      <c r="I108" s="10" t="s">
        <v>252</v>
      </c>
      <c r="J108" s="11">
        <v>661</v>
      </c>
      <c r="K108" s="11">
        <v>1196</v>
      </c>
      <c r="L108" s="11">
        <v>750</v>
      </c>
      <c r="M108" s="12">
        <v>446</v>
      </c>
      <c r="O108" s="9">
        <v>14100</v>
      </c>
      <c r="P108" s="10" t="s">
        <v>253</v>
      </c>
      <c r="Q108" s="11">
        <v>228</v>
      </c>
      <c r="R108" s="11">
        <v>552</v>
      </c>
      <c r="S108" s="11">
        <v>290</v>
      </c>
      <c r="T108" s="12">
        <v>262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146</v>
      </c>
      <c r="E109" s="11">
        <v>78</v>
      </c>
      <c r="F109" s="12">
        <v>68</v>
      </c>
      <c r="H109" s="9">
        <v>4104</v>
      </c>
      <c r="I109" s="10" t="s">
        <v>255</v>
      </c>
      <c r="J109" s="11">
        <v>331</v>
      </c>
      <c r="K109" s="11">
        <v>790</v>
      </c>
      <c r="L109" s="11">
        <v>374</v>
      </c>
      <c r="M109" s="12">
        <v>416</v>
      </c>
      <c r="O109" s="9">
        <v>14200</v>
      </c>
      <c r="P109" s="10" t="s">
        <v>256</v>
      </c>
      <c r="Q109" s="11">
        <v>793</v>
      </c>
      <c r="R109" s="11">
        <v>1837</v>
      </c>
      <c r="S109" s="11">
        <v>946</v>
      </c>
      <c r="T109" s="12">
        <v>891</v>
      </c>
    </row>
    <row r="110" spans="1:20" x14ac:dyDescent="0.15">
      <c r="A110" s="9">
        <v>11500</v>
      </c>
      <c r="B110" s="10" t="s">
        <v>257</v>
      </c>
      <c r="C110" s="11">
        <v>1602</v>
      </c>
      <c r="D110" s="11">
        <v>3555</v>
      </c>
      <c r="E110" s="11">
        <v>1731</v>
      </c>
      <c r="F110" s="12">
        <v>1824</v>
      </c>
      <c r="H110" s="9">
        <v>4105</v>
      </c>
      <c r="I110" s="10" t="s">
        <v>258</v>
      </c>
      <c r="J110" s="11">
        <v>150</v>
      </c>
      <c r="K110" s="11">
        <v>326</v>
      </c>
      <c r="L110" s="11">
        <v>158</v>
      </c>
      <c r="M110" s="12">
        <v>168</v>
      </c>
      <c r="O110" s="9">
        <v>14300</v>
      </c>
      <c r="P110" s="10" t="s">
        <v>259</v>
      </c>
      <c r="Q110" s="11">
        <v>332</v>
      </c>
      <c r="R110" s="11">
        <v>830</v>
      </c>
      <c r="S110" s="11">
        <v>430</v>
      </c>
      <c r="T110" s="12">
        <v>400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89</v>
      </c>
      <c r="E111" s="11">
        <v>50</v>
      </c>
      <c r="F111" s="12">
        <v>39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82</v>
      </c>
      <c r="R111" s="11">
        <v>192</v>
      </c>
      <c r="S111" s="11">
        <v>101</v>
      </c>
      <c r="T111" s="12">
        <v>91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196</v>
      </c>
      <c r="R112" s="11">
        <v>471</v>
      </c>
      <c r="S112" s="11">
        <v>224</v>
      </c>
      <c r="T112" s="12">
        <v>247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116</v>
      </c>
      <c r="E113" s="11">
        <v>55</v>
      </c>
      <c r="F113" s="12">
        <v>61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918</v>
      </c>
      <c r="R113" s="11">
        <v>1971</v>
      </c>
      <c r="S113" s="11">
        <v>998</v>
      </c>
      <c r="T113" s="12">
        <v>973</v>
      </c>
    </row>
    <row r="114" spans="1:20" x14ac:dyDescent="0.15">
      <c r="A114" s="9">
        <v>11900</v>
      </c>
      <c r="B114" s="10" t="s">
        <v>266</v>
      </c>
      <c r="C114" s="11">
        <v>119</v>
      </c>
      <c r="D114" s="11">
        <v>301</v>
      </c>
      <c r="E114" s="11">
        <v>142</v>
      </c>
      <c r="F114" s="12">
        <v>159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742</v>
      </c>
      <c r="R114" s="11">
        <v>1668</v>
      </c>
      <c r="S114" s="11">
        <v>834</v>
      </c>
      <c r="T114" s="12">
        <v>834</v>
      </c>
    </row>
    <row r="115" spans="1:20" x14ac:dyDescent="0.15">
      <c r="A115" s="9">
        <v>12000</v>
      </c>
      <c r="B115" s="10" t="s">
        <v>268</v>
      </c>
      <c r="C115" s="11">
        <v>169</v>
      </c>
      <c r="D115" s="11">
        <v>426</v>
      </c>
      <c r="E115" s="11">
        <v>216</v>
      </c>
      <c r="F115" s="12">
        <v>210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35</v>
      </c>
      <c r="R115" s="11">
        <v>87</v>
      </c>
      <c r="S115" s="11">
        <v>44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67</v>
      </c>
      <c r="D116" s="11">
        <v>185</v>
      </c>
      <c r="E116" s="11">
        <v>93</v>
      </c>
      <c r="F116" s="12">
        <v>92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33</v>
      </c>
      <c r="S116" s="11">
        <v>20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31</v>
      </c>
      <c r="D117" s="11">
        <v>81</v>
      </c>
      <c r="E117" s="11">
        <v>40</v>
      </c>
      <c r="F117" s="12">
        <v>41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51</v>
      </c>
      <c r="R117" s="11">
        <v>95</v>
      </c>
      <c r="S117" s="11">
        <v>53</v>
      </c>
      <c r="T117" s="12">
        <v>42</v>
      </c>
    </row>
    <row r="118" spans="1:20" x14ac:dyDescent="0.15">
      <c r="A118" s="9">
        <v>12300</v>
      </c>
      <c r="B118" s="10" t="s">
        <v>274</v>
      </c>
      <c r="C118" s="11">
        <v>693</v>
      </c>
      <c r="D118" s="11">
        <v>1623</v>
      </c>
      <c r="E118" s="11">
        <v>830</v>
      </c>
      <c r="F118" s="12">
        <v>793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67</v>
      </c>
      <c r="R118" s="11">
        <v>184</v>
      </c>
      <c r="S118" s="11">
        <v>93</v>
      </c>
      <c r="T118" s="12">
        <v>91</v>
      </c>
    </row>
    <row r="119" spans="1:20" x14ac:dyDescent="0.15">
      <c r="A119" s="9">
        <v>12400</v>
      </c>
      <c r="B119" s="10" t="s">
        <v>276</v>
      </c>
      <c r="C119" s="11">
        <v>235</v>
      </c>
      <c r="D119" s="11">
        <v>474</v>
      </c>
      <c r="E119" s="11">
        <v>268</v>
      </c>
      <c r="F119" s="12">
        <v>206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355</v>
      </c>
      <c r="R119" s="11">
        <v>833</v>
      </c>
      <c r="S119" s="11">
        <v>425</v>
      </c>
      <c r="T119" s="12">
        <v>408</v>
      </c>
    </row>
    <row r="120" spans="1:20" x14ac:dyDescent="0.15">
      <c r="A120" s="9">
        <v>12500</v>
      </c>
      <c r="B120" s="10" t="s">
        <v>278</v>
      </c>
      <c r="C120" s="11">
        <v>42</v>
      </c>
      <c r="D120" s="11">
        <v>92</v>
      </c>
      <c r="E120" s="11">
        <v>44</v>
      </c>
      <c r="F120" s="12">
        <v>48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98</v>
      </c>
      <c r="R120" s="11">
        <v>236</v>
      </c>
      <c r="S120" s="11">
        <v>116</v>
      </c>
      <c r="T120" s="12">
        <v>120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95</v>
      </c>
      <c r="E121" s="11">
        <v>49</v>
      </c>
      <c r="F121" s="12">
        <v>46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143</v>
      </c>
      <c r="R121" s="11">
        <v>346</v>
      </c>
      <c r="S121" s="11">
        <v>166</v>
      </c>
      <c r="T121" s="12">
        <v>180</v>
      </c>
    </row>
    <row r="122" spans="1:20" x14ac:dyDescent="0.15">
      <c r="A122" s="9">
        <v>12700</v>
      </c>
      <c r="B122" s="10" t="s">
        <v>282</v>
      </c>
      <c r="C122" s="11">
        <v>206</v>
      </c>
      <c r="D122" s="11">
        <v>364</v>
      </c>
      <c r="E122" s="11">
        <v>154</v>
      </c>
      <c r="F122" s="12">
        <v>210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131</v>
      </c>
      <c r="E123" s="11">
        <v>62</v>
      </c>
      <c r="F123" s="12">
        <v>69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78</v>
      </c>
      <c r="R123" s="11">
        <v>214</v>
      </c>
      <c r="S123" s="11">
        <v>99</v>
      </c>
      <c r="T123" s="12">
        <v>115</v>
      </c>
    </row>
    <row r="124" spans="1:20" x14ac:dyDescent="0.15">
      <c r="A124" s="9">
        <v>12900</v>
      </c>
      <c r="B124" s="10" t="s">
        <v>286</v>
      </c>
      <c r="C124" s="11">
        <v>91</v>
      </c>
      <c r="D124" s="11">
        <v>209</v>
      </c>
      <c r="E124" s="11">
        <v>115</v>
      </c>
      <c r="F124" s="12">
        <v>94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19</v>
      </c>
      <c r="R124" s="11">
        <v>45</v>
      </c>
      <c r="S124" s="11">
        <v>22</v>
      </c>
      <c r="T124" s="12">
        <v>23</v>
      </c>
    </row>
    <row r="125" spans="1:20" x14ac:dyDescent="0.15">
      <c r="A125" s="9">
        <v>13000</v>
      </c>
      <c r="B125" s="10" t="s">
        <v>288</v>
      </c>
      <c r="C125" s="11">
        <v>290</v>
      </c>
      <c r="D125" s="11">
        <v>657</v>
      </c>
      <c r="E125" s="11">
        <v>330</v>
      </c>
      <c r="F125" s="12">
        <v>327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35</v>
      </c>
      <c r="R125" s="11">
        <v>102</v>
      </c>
      <c r="S125" s="11">
        <v>49</v>
      </c>
      <c r="T125" s="12">
        <v>53</v>
      </c>
    </row>
    <row r="126" spans="1:20" x14ac:dyDescent="0.15">
      <c r="A126" s="9">
        <v>13100</v>
      </c>
      <c r="B126" s="10" t="s">
        <v>290</v>
      </c>
      <c r="C126" s="11">
        <v>178</v>
      </c>
      <c r="D126" s="11">
        <v>317</v>
      </c>
      <c r="E126" s="11">
        <v>148</v>
      </c>
      <c r="F126" s="12">
        <v>169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24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56</v>
      </c>
      <c r="R127" s="11">
        <v>154</v>
      </c>
      <c r="S127" s="11">
        <v>71</v>
      </c>
      <c r="T127" s="12">
        <v>83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24</v>
      </c>
      <c r="R128" s="11">
        <v>68</v>
      </c>
      <c r="S128" s="11">
        <v>31</v>
      </c>
      <c r="T128" s="12">
        <v>37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444</v>
      </c>
      <c r="R130" s="11">
        <v>1079</v>
      </c>
      <c r="S130" s="11">
        <v>545</v>
      </c>
      <c r="T130" s="12">
        <v>534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130</v>
      </c>
      <c r="R131" s="11">
        <v>301</v>
      </c>
      <c r="S131" s="11">
        <v>154</v>
      </c>
      <c r="T131" s="12">
        <v>147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186</v>
      </c>
      <c r="R132" s="11">
        <v>445</v>
      </c>
      <c r="S132" s="11">
        <v>210</v>
      </c>
      <c r="T132" s="12">
        <v>235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127</v>
      </c>
      <c r="R134" s="11">
        <v>304</v>
      </c>
      <c r="S134" s="11">
        <v>145</v>
      </c>
      <c r="T134" s="12">
        <v>159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547</v>
      </c>
      <c r="R135" s="11">
        <v>1190</v>
      </c>
      <c r="S135" s="11">
        <v>562</v>
      </c>
      <c r="T135" s="12">
        <v>628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192</v>
      </c>
      <c r="R136" s="11">
        <v>466</v>
      </c>
      <c r="S136" s="11">
        <v>235</v>
      </c>
      <c r="T136" s="12">
        <v>231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93</v>
      </c>
      <c r="R137" s="11">
        <v>210</v>
      </c>
      <c r="S137" s="11">
        <v>115</v>
      </c>
      <c r="T137" s="12">
        <v>95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194</v>
      </c>
      <c r="R138" s="11">
        <v>464</v>
      </c>
      <c r="S138" s="11">
        <v>237</v>
      </c>
      <c r="T138" s="12">
        <v>227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144</v>
      </c>
      <c r="R139" s="11">
        <v>297</v>
      </c>
      <c r="S139" s="11">
        <v>161</v>
      </c>
      <c r="T139" s="12">
        <v>136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36</v>
      </c>
      <c r="R140" s="11">
        <v>85</v>
      </c>
      <c r="S140" s="11">
        <v>39</v>
      </c>
      <c r="T140" s="12">
        <v>46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0" t="s">
        <v>307</v>
      </c>
      <c r="B147" s="41"/>
      <c r="C147" s="19">
        <v>6004</v>
      </c>
      <c r="D147" s="19">
        <v>13818</v>
      </c>
      <c r="E147" s="19">
        <v>6920</v>
      </c>
      <c r="F147" s="20">
        <v>6898</v>
      </c>
      <c r="H147" s="40" t="s">
        <v>308</v>
      </c>
      <c r="I147" s="41"/>
      <c r="J147" s="19">
        <v>5117</v>
      </c>
      <c r="K147" s="19">
        <v>12021</v>
      </c>
      <c r="L147" s="19">
        <v>6317</v>
      </c>
      <c r="M147" s="20">
        <v>5704</v>
      </c>
      <c r="O147" s="40" t="s">
        <v>309</v>
      </c>
      <c r="P147" s="41"/>
      <c r="Q147" s="19">
        <v>10402</v>
      </c>
      <c r="R147" s="19">
        <v>24198</v>
      </c>
      <c r="S147" s="19">
        <v>12200</v>
      </c>
      <c r="T147" s="20">
        <v>11998</v>
      </c>
    </row>
    <row r="148" spans="1:20" ht="14.25" x14ac:dyDescent="0.15">
      <c r="A148" s="39">
        <f>A99</f>
        <v>42309</v>
      </c>
      <c r="B148" s="39"/>
      <c r="C148" s="39"/>
      <c r="D148" s="39"/>
      <c r="E148" s="39"/>
      <c r="F148" s="39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46</v>
      </c>
      <c r="D150" s="11">
        <v>108</v>
      </c>
      <c r="E150" s="11">
        <v>57</v>
      </c>
      <c r="F150" s="12">
        <v>51</v>
      </c>
      <c r="H150" s="9">
        <v>200</v>
      </c>
      <c r="I150" s="10" t="s">
        <v>138</v>
      </c>
      <c r="J150" s="11">
        <v>160</v>
      </c>
      <c r="K150" s="11">
        <v>323</v>
      </c>
      <c r="L150" s="11">
        <v>164</v>
      </c>
      <c r="M150" s="12">
        <v>159</v>
      </c>
      <c r="O150" s="9">
        <v>40101</v>
      </c>
      <c r="P150" s="10" t="s">
        <v>311</v>
      </c>
      <c r="Q150" s="11">
        <v>357</v>
      </c>
      <c r="R150" s="11">
        <v>1150</v>
      </c>
      <c r="S150" s="11">
        <v>575</v>
      </c>
      <c r="T150" s="12">
        <v>575</v>
      </c>
    </row>
    <row r="151" spans="1:20" x14ac:dyDescent="0.15">
      <c r="A151" s="9">
        <v>17500</v>
      </c>
      <c r="B151" s="10" t="s">
        <v>312</v>
      </c>
      <c r="C151" s="11">
        <v>160</v>
      </c>
      <c r="D151" s="11">
        <v>408</v>
      </c>
      <c r="E151" s="11">
        <v>201</v>
      </c>
      <c r="F151" s="12">
        <v>207</v>
      </c>
      <c r="H151" s="9">
        <v>251</v>
      </c>
      <c r="I151" s="10" t="s">
        <v>313</v>
      </c>
      <c r="J151" s="11">
        <v>335</v>
      </c>
      <c r="K151" s="11">
        <v>765</v>
      </c>
      <c r="L151" s="11">
        <v>388</v>
      </c>
      <c r="M151" s="12">
        <v>377</v>
      </c>
      <c r="O151" s="9">
        <v>40102</v>
      </c>
      <c r="P151" s="10" t="s">
        <v>314</v>
      </c>
      <c r="Q151" s="11">
        <v>850</v>
      </c>
      <c r="R151" s="11">
        <v>2184</v>
      </c>
      <c r="S151" s="11">
        <v>1050</v>
      </c>
      <c r="T151" s="12">
        <v>1134</v>
      </c>
    </row>
    <row r="152" spans="1:20" x14ac:dyDescent="0.15">
      <c r="A152" s="9">
        <v>17600</v>
      </c>
      <c r="B152" s="10" t="s">
        <v>315</v>
      </c>
      <c r="C152" s="11">
        <v>73</v>
      </c>
      <c r="D152" s="11">
        <v>128</v>
      </c>
      <c r="E152" s="11">
        <v>50</v>
      </c>
      <c r="F152" s="12">
        <v>78</v>
      </c>
      <c r="H152" s="9">
        <v>252</v>
      </c>
      <c r="I152" s="10" t="s">
        <v>316</v>
      </c>
      <c r="J152" s="11">
        <v>305</v>
      </c>
      <c r="K152" s="11">
        <v>689</v>
      </c>
      <c r="L152" s="11">
        <v>336</v>
      </c>
      <c r="M152" s="12">
        <v>353</v>
      </c>
      <c r="O152" s="9">
        <v>40103</v>
      </c>
      <c r="P152" s="10" t="s">
        <v>317</v>
      </c>
      <c r="Q152" s="11">
        <v>113</v>
      </c>
      <c r="R152" s="11">
        <v>386</v>
      </c>
      <c r="S152" s="11">
        <v>198</v>
      </c>
      <c r="T152" s="12">
        <v>188</v>
      </c>
    </row>
    <row r="153" spans="1:20" x14ac:dyDescent="0.15">
      <c r="A153" s="9">
        <v>17700</v>
      </c>
      <c r="B153" s="10" t="s">
        <v>318</v>
      </c>
      <c r="C153" s="11">
        <v>66</v>
      </c>
      <c r="D153" s="11">
        <v>165</v>
      </c>
      <c r="E153" s="11">
        <v>81</v>
      </c>
      <c r="F153" s="12">
        <v>84</v>
      </c>
      <c r="H153" s="9">
        <v>400</v>
      </c>
      <c r="I153" s="10" t="s">
        <v>319</v>
      </c>
      <c r="J153" s="11">
        <v>49</v>
      </c>
      <c r="K153" s="11">
        <v>135</v>
      </c>
      <c r="L153" s="11">
        <v>68</v>
      </c>
      <c r="M153" s="12">
        <v>67</v>
      </c>
      <c r="O153" s="9">
        <v>40104</v>
      </c>
      <c r="P153" s="10" t="s">
        <v>320</v>
      </c>
      <c r="Q153" s="11">
        <v>413</v>
      </c>
      <c r="R153" s="11">
        <v>1271</v>
      </c>
      <c r="S153" s="11">
        <v>624</v>
      </c>
      <c r="T153" s="12">
        <v>647</v>
      </c>
    </row>
    <row r="154" spans="1:20" x14ac:dyDescent="0.15">
      <c r="A154" s="9">
        <v>17800</v>
      </c>
      <c r="B154" s="10" t="s">
        <v>321</v>
      </c>
      <c r="C154" s="11">
        <v>138</v>
      </c>
      <c r="D154" s="11">
        <v>285</v>
      </c>
      <c r="E154" s="11">
        <v>135</v>
      </c>
      <c r="F154" s="12">
        <v>150</v>
      </c>
      <c r="H154" s="9">
        <v>500</v>
      </c>
      <c r="I154" s="10" t="s">
        <v>322</v>
      </c>
      <c r="J154" s="11">
        <v>156</v>
      </c>
      <c r="K154" s="11">
        <v>333</v>
      </c>
      <c r="L154" s="11">
        <v>171</v>
      </c>
      <c r="M154" s="12">
        <v>162</v>
      </c>
      <c r="O154" s="9">
        <v>40105</v>
      </c>
      <c r="P154" s="10" t="s">
        <v>323</v>
      </c>
      <c r="Q154" s="11">
        <v>226</v>
      </c>
      <c r="R154" s="11">
        <v>557</v>
      </c>
      <c r="S154" s="11">
        <v>275</v>
      </c>
      <c r="T154" s="12">
        <v>282</v>
      </c>
    </row>
    <row r="155" spans="1:20" x14ac:dyDescent="0.15">
      <c r="A155" s="9">
        <v>17900</v>
      </c>
      <c r="B155" s="10" t="s">
        <v>324</v>
      </c>
      <c r="C155" s="11">
        <v>113</v>
      </c>
      <c r="D155" s="11">
        <v>281</v>
      </c>
      <c r="E155" s="11">
        <v>150</v>
      </c>
      <c r="F155" s="12">
        <v>131</v>
      </c>
      <c r="H155" s="9">
        <v>600</v>
      </c>
      <c r="I155" s="10" t="s">
        <v>325</v>
      </c>
      <c r="J155" s="11">
        <v>328</v>
      </c>
      <c r="K155" s="11">
        <v>660</v>
      </c>
      <c r="L155" s="11">
        <v>376</v>
      </c>
      <c r="M155" s="12">
        <v>284</v>
      </c>
      <c r="O155" s="9">
        <v>40106</v>
      </c>
      <c r="P155" s="10" t="s">
        <v>326</v>
      </c>
      <c r="Q155" s="11">
        <v>397</v>
      </c>
      <c r="R155" s="11">
        <v>1362</v>
      </c>
      <c r="S155" s="11">
        <v>708</v>
      </c>
      <c r="T155" s="12">
        <v>654</v>
      </c>
    </row>
    <row r="156" spans="1:20" x14ac:dyDescent="0.15">
      <c r="A156" s="9">
        <v>18000</v>
      </c>
      <c r="B156" s="10" t="s">
        <v>327</v>
      </c>
      <c r="C156" s="11">
        <v>119</v>
      </c>
      <c r="D156" s="11">
        <v>301</v>
      </c>
      <c r="E156" s="11">
        <v>142</v>
      </c>
      <c r="F156" s="12">
        <v>159</v>
      </c>
      <c r="H156" s="9">
        <v>701</v>
      </c>
      <c r="I156" s="10" t="s">
        <v>328</v>
      </c>
      <c r="J156" s="11">
        <v>328</v>
      </c>
      <c r="K156" s="11">
        <v>538</v>
      </c>
      <c r="L156" s="11">
        <v>389</v>
      </c>
      <c r="M156" s="12">
        <v>149</v>
      </c>
      <c r="O156" s="9">
        <v>40107</v>
      </c>
      <c r="P156" s="10" t="s">
        <v>329</v>
      </c>
      <c r="Q156" s="11">
        <v>288</v>
      </c>
      <c r="R156" s="11">
        <v>976</v>
      </c>
      <c r="S156" s="11">
        <v>487</v>
      </c>
      <c r="T156" s="12">
        <v>489</v>
      </c>
    </row>
    <row r="157" spans="1:20" x14ac:dyDescent="0.15">
      <c r="A157" s="9">
        <v>18100</v>
      </c>
      <c r="B157" s="10" t="s">
        <v>330</v>
      </c>
      <c r="C157" s="11">
        <v>49</v>
      </c>
      <c r="D157" s="11">
        <v>126</v>
      </c>
      <c r="E157" s="11">
        <v>64</v>
      </c>
      <c r="F157" s="12">
        <v>62</v>
      </c>
      <c r="H157" s="9">
        <v>702</v>
      </c>
      <c r="I157" s="10" t="s">
        <v>331</v>
      </c>
      <c r="J157" s="11">
        <v>236</v>
      </c>
      <c r="K157" s="11">
        <v>560</v>
      </c>
      <c r="L157" s="11">
        <v>300</v>
      </c>
      <c r="M157" s="12">
        <v>260</v>
      </c>
      <c r="O157" s="9">
        <v>40108</v>
      </c>
      <c r="P157" s="10" t="s">
        <v>332</v>
      </c>
      <c r="Q157" s="11">
        <v>351</v>
      </c>
      <c r="R157" s="11">
        <v>1161</v>
      </c>
      <c r="S157" s="11">
        <v>596</v>
      </c>
      <c r="T157" s="12">
        <v>565</v>
      </c>
    </row>
    <row r="158" spans="1:20" x14ac:dyDescent="0.15">
      <c r="A158" s="9">
        <v>18200</v>
      </c>
      <c r="B158" s="10" t="s">
        <v>333</v>
      </c>
      <c r="C158" s="11">
        <v>58</v>
      </c>
      <c r="D158" s="11">
        <v>150</v>
      </c>
      <c r="E158" s="11">
        <v>69</v>
      </c>
      <c r="F158" s="12">
        <v>81</v>
      </c>
      <c r="H158" s="9">
        <v>703</v>
      </c>
      <c r="I158" s="10" t="s">
        <v>334</v>
      </c>
      <c r="J158" s="11">
        <v>338</v>
      </c>
      <c r="K158" s="11">
        <v>1040</v>
      </c>
      <c r="L158" s="11">
        <v>525</v>
      </c>
      <c r="M158" s="12">
        <v>515</v>
      </c>
      <c r="O158" s="9">
        <v>40109</v>
      </c>
      <c r="P158" s="10" t="s">
        <v>335</v>
      </c>
      <c r="Q158" s="11">
        <v>308</v>
      </c>
      <c r="R158" s="11">
        <v>930</v>
      </c>
      <c r="S158" s="11">
        <v>467</v>
      </c>
      <c r="T158" s="12">
        <v>463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77</v>
      </c>
      <c r="E159" s="11">
        <v>38</v>
      </c>
      <c r="F159" s="12">
        <v>39</v>
      </c>
      <c r="H159" s="9">
        <v>801</v>
      </c>
      <c r="I159" s="10" t="s">
        <v>337</v>
      </c>
      <c r="J159" s="11">
        <v>459</v>
      </c>
      <c r="K159" s="11">
        <v>1000</v>
      </c>
      <c r="L159" s="11">
        <v>588</v>
      </c>
      <c r="M159" s="12">
        <v>412</v>
      </c>
      <c r="O159" s="9">
        <v>40201</v>
      </c>
      <c r="P159" s="10" t="s">
        <v>338</v>
      </c>
      <c r="Q159" s="11">
        <v>581</v>
      </c>
      <c r="R159" s="11">
        <v>1519</v>
      </c>
      <c r="S159" s="11">
        <v>734</v>
      </c>
      <c r="T159" s="12">
        <v>785</v>
      </c>
    </row>
    <row r="160" spans="1:20" x14ac:dyDescent="0.15">
      <c r="A160" s="9">
        <v>18400</v>
      </c>
      <c r="B160" s="10" t="s">
        <v>339</v>
      </c>
      <c r="C160" s="11">
        <v>120</v>
      </c>
      <c r="D160" s="11">
        <v>188</v>
      </c>
      <c r="E160" s="11">
        <v>112</v>
      </c>
      <c r="F160" s="12">
        <v>76</v>
      </c>
      <c r="H160" s="9">
        <v>802</v>
      </c>
      <c r="I160" s="10" t="s">
        <v>340</v>
      </c>
      <c r="J160" s="11">
        <v>263</v>
      </c>
      <c r="K160" s="11">
        <v>664</v>
      </c>
      <c r="L160" s="11">
        <v>352</v>
      </c>
      <c r="M160" s="12">
        <v>312</v>
      </c>
      <c r="O160" s="9">
        <v>40202</v>
      </c>
      <c r="P160" s="10" t="s">
        <v>341</v>
      </c>
      <c r="Q160" s="11">
        <v>150</v>
      </c>
      <c r="R160" s="11">
        <v>433</v>
      </c>
      <c r="S160" s="11">
        <v>214</v>
      </c>
      <c r="T160" s="12">
        <v>219</v>
      </c>
    </row>
    <row r="161" spans="1:20" x14ac:dyDescent="0.15">
      <c r="A161" s="9">
        <v>18500</v>
      </c>
      <c r="B161" s="10" t="s">
        <v>342</v>
      </c>
      <c r="C161" s="11">
        <v>174</v>
      </c>
      <c r="D161" s="11">
        <v>385</v>
      </c>
      <c r="E161" s="11">
        <v>193</v>
      </c>
      <c r="F161" s="12">
        <v>192</v>
      </c>
      <c r="H161" s="9">
        <v>900</v>
      </c>
      <c r="I161" s="10" t="s">
        <v>343</v>
      </c>
      <c r="J161" s="11">
        <v>210</v>
      </c>
      <c r="K161" s="11">
        <v>495</v>
      </c>
      <c r="L161" s="11">
        <v>238</v>
      </c>
      <c r="M161" s="12">
        <v>257</v>
      </c>
      <c r="O161" s="9">
        <v>40203</v>
      </c>
      <c r="P161" s="10" t="s">
        <v>344</v>
      </c>
      <c r="Q161" s="11">
        <v>116</v>
      </c>
      <c r="R161" s="11">
        <v>314</v>
      </c>
      <c r="S161" s="11">
        <v>155</v>
      </c>
      <c r="T161" s="12">
        <v>159</v>
      </c>
    </row>
    <row r="162" spans="1:20" x14ac:dyDescent="0.15">
      <c r="A162" s="9">
        <v>18600</v>
      </c>
      <c r="B162" s="10" t="s">
        <v>345</v>
      </c>
      <c r="C162" s="11">
        <v>68</v>
      </c>
      <c r="D162" s="11">
        <v>169</v>
      </c>
      <c r="E162" s="11">
        <v>85</v>
      </c>
      <c r="F162" s="12">
        <v>84</v>
      </c>
      <c r="H162" s="9">
        <v>1000</v>
      </c>
      <c r="I162" s="10" t="s">
        <v>346</v>
      </c>
      <c r="J162" s="11">
        <v>157</v>
      </c>
      <c r="K162" s="11">
        <v>342</v>
      </c>
      <c r="L162" s="11">
        <v>189</v>
      </c>
      <c r="M162" s="12">
        <v>153</v>
      </c>
      <c r="O162" s="9">
        <v>40204</v>
      </c>
      <c r="P162" s="10" t="s">
        <v>347</v>
      </c>
      <c r="Q162" s="11">
        <v>403</v>
      </c>
      <c r="R162" s="11">
        <v>1153</v>
      </c>
      <c r="S162" s="11">
        <v>542</v>
      </c>
      <c r="T162" s="12">
        <v>611</v>
      </c>
    </row>
    <row r="163" spans="1:20" x14ac:dyDescent="0.15">
      <c r="A163" s="9">
        <v>18700</v>
      </c>
      <c r="B163" s="10" t="s">
        <v>348</v>
      </c>
      <c r="C163" s="11">
        <v>49</v>
      </c>
      <c r="D163" s="11">
        <v>120</v>
      </c>
      <c r="E163" s="11">
        <v>61</v>
      </c>
      <c r="F163" s="12">
        <v>59</v>
      </c>
      <c r="H163" s="9">
        <v>1100</v>
      </c>
      <c r="I163" s="10" t="s">
        <v>349</v>
      </c>
      <c r="J163" s="11">
        <v>43</v>
      </c>
      <c r="K163" s="11">
        <v>132</v>
      </c>
      <c r="L163" s="11">
        <v>66</v>
      </c>
      <c r="M163" s="12">
        <v>66</v>
      </c>
      <c r="O163" s="9">
        <v>40205</v>
      </c>
      <c r="P163" s="10" t="s">
        <v>350</v>
      </c>
      <c r="Q163" s="11">
        <v>267</v>
      </c>
      <c r="R163" s="11">
        <v>724</v>
      </c>
      <c r="S163" s="11">
        <v>363</v>
      </c>
      <c r="T163" s="12">
        <v>361</v>
      </c>
    </row>
    <row r="164" spans="1:20" x14ac:dyDescent="0.15">
      <c r="A164" s="9">
        <v>18800</v>
      </c>
      <c r="B164" s="10" t="s">
        <v>351</v>
      </c>
      <c r="C164" s="11">
        <v>43</v>
      </c>
      <c r="D164" s="11">
        <v>89</v>
      </c>
      <c r="E164" s="11">
        <v>45</v>
      </c>
      <c r="F164" s="12">
        <v>44</v>
      </c>
      <c r="H164" s="9">
        <v>1200</v>
      </c>
      <c r="I164" s="10" t="s">
        <v>352</v>
      </c>
      <c r="J164" s="11">
        <v>122</v>
      </c>
      <c r="K164" s="11">
        <v>363</v>
      </c>
      <c r="L164" s="11">
        <v>186</v>
      </c>
      <c r="M164" s="12">
        <v>177</v>
      </c>
      <c r="O164" s="9">
        <v>40206</v>
      </c>
      <c r="P164" s="10" t="s">
        <v>353</v>
      </c>
      <c r="Q164" s="11">
        <v>704</v>
      </c>
      <c r="R164" s="11">
        <v>2420</v>
      </c>
      <c r="S164" s="11">
        <v>1196</v>
      </c>
      <c r="T164" s="12">
        <v>1224</v>
      </c>
    </row>
    <row r="165" spans="1:20" x14ac:dyDescent="0.15">
      <c r="A165" s="9">
        <v>18900</v>
      </c>
      <c r="B165" s="10" t="s">
        <v>354</v>
      </c>
      <c r="C165" s="11">
        <v>107</v>
      </c>
      <c r="D165" s="11">
        <v>240</v>
      </c>
      <c r="E165" s="11">
        <v>113</v>
      </c>
      <c r="F165" s="12">
        <v>127</v>
      </c>
      <c r="H165" s="9">
        <v>1801</v>
      </c>
      <c r="I165" s="10" t="s">
        <v>355</v>
      </c>
      <c r="J165" s="11">
        <v>230</v>
      </c>
      <c r="K165" s="11">
        <v>609</v>
      </c>
      <c r="L165" s="11">
        <v>296</v>
      </c>
      <c r="M165" s="12">
        <v>313</v>
      </c>
      <c r="O165" s="9">
        <v>40301</v>
      </c>
      <c r="P165" s="10" t="s">
        <v>356</v>
      </c>
      <c r="Q165" s="11">
        <v>262</v>
      </c>
      <c r="R165" s="11">
        <v>751</v>
      </c>
      <c r="S165" s="11">
        <v>386</v>
      </c>
      <c r="T165" s="12">
        <v>365</v>
      </c>
    </row>
    <row r="166" spans="1:20" x14ac:dyDescent="0.15">
      <c r="A166" s="9">
        <v>19000</v>
      </c>
      <c r="B166" s="10" t="s">
        <v>357</v>
      </c>
      <c r="C166" s="11">
        <v>173</v>
      </c>
      <c r="D166" s="11">
        <v>257</v>
      </c>
      <c r="E166" s="11">
        <v>107</v>
      </c>
      <c r="F166" s="12">
        <v>150</v>
      </c>
      <c r="H166" s="9">
        <v>1802</v>
      </c>
      <c r="I166" s="10" t="s">
        <v>358</v>
      </c>
      <c r="J166" s="11">
        <v>467</v>
      </c>
      <c r="K166" s="11">
        <v>1076</v>
      </c>
      <c r="L166" s="11">
        <v>536</v>
      </c>
      <c r="M166" s="12">
        <v>540</v>
      </c>
      <c r="O166" s="9">
        <v>40302</v>
      </c>
      <c r="P166" s="10" t="s">
        <v>359</v>
      </c>
      <c r="Q166" s="11">
        <v>369</v>
      </c>
      <c r="R166" s="11">
        <v>991</v>
      </c>
      <c r="S166" s="11">
        <v>489</v>
      </c>
      <c r="T166" s="12">
        <v>502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89</v>
      </c>
      <c r="E167" s="11">
        <v>40</v>
      </c>
      <c r="F167" s="12">
        <v>49</v>
      </c>
      <c r="H167" s="9">
        <v>1803</v>
      </c>
      <c r="I167" s="10" t="s">
        <v>361</v>
      </c>
      <c r="J167" s="11">
        <v>383</v>
      </c>
      <c r="K167" s="11">
        <v>854</v>
      </c>
      <c r="L167" s="11">
        <v>421</v>
      </c>
      <c r="M167" s="12">
        <v>433</v>
      </c>
      <c r="O167" s="9">
        <v>40303</v>
      </c>
      <c r="P167" s="10" t="s">
        <v>362</v>
      </c>
      <c r="Q167" s="11">
        <v>281</v>
      </c>
      <c r="R167" s="11">
        <v>789</v>
      </c>
      <c r="S167" s="11">
        <v>400</v>
      </c>
      <c r="T167" s="12">
        <v>389</v>
      </c>
    </row>
    <row r="168" spans="1:20" x14ac:dyDescent="0.15">
      <c r="A168" s="9">
        <v>19200</v>
      </c>
      <c r="B168" s="10" t="s">
        <v>363</v>
      </c>
      <c r="C168" s="11">
        <v>76</v>
      </c>
      <c r="D168" s="11">
        <v>179</v>
      </c>
      <c r="E168" s="11">
        <v>78</v>
      </c>
      <c r="F168" s="12">
        <v>101</v>
      </c>
      <c r="H168" s="9">
        <v>1804</v>
      </c>
      <c r="I168" s="10" t="s">
        <v>364</v>
      </c>
      <c r="J168" s="11">
        <v>287</v>
      </c>
      <c r="K168" s="11">
        <v>674</v>
      </c>
      <c r="L168" s="11">
        <v>345</v>
      </c>
      <c r="M168" s="12">
        <v>329</v>
      </c>
      <c r="O168" s="9">
        <v>40304</v>
      </c>
      <c r="P168" s="10" t="s">
        <v>365</v>
      </c>
      <c r="Q168" s="11">
        <v>262</v>
      </c>
      <c r="R168" s="11">
        <v>834</v>
      </c>
      <c r="S168" s="11">
        <v>420</v>
      </c>
      <c r="T168" s="12">
        <v>414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274</v>
      </c>
      <c r="E169" s="11">
        <v>142</v>
      </c>
      <c r="F169" s="12">
        <v>132</v>
      </c>
      <c r="H169" s="9">
        <v>1851</v>
      </c>
      <c r="I169" s="10" t="s">
        <v>367</v>
      </c>
      <c r="J169" s="11">
        <v>214</v>
      </c>
      <c r="K169" s="11">
        <v>553</v>
      </c>
      <c r="L169" s="11">
        <v>280</v>
      </c>
      <c r="M169" s="12">
        <v>273</v>
      </c>
      <c r="O169" s="9">
        <v>40305</v>
      </c>
      <c r="P169" s="10" t="s">
        <v>368</v>
      </c>
      <c r="Q169" s="11">
        <v>795</v>
      </c>
      <c r="R169" s="11">
        <v>2175</v>
      </c>
      <c r="S169" s="11">
        <v>1057</v>
      </c>
      <c r="T169" s="12">
        <v>1118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H170" s="9">
        <v>1852</v>
      </c>
      <c r="I170" s="10" t="s">
        <v>370</v>
      </c>
      <c r="J170" s="11">
        <v>290</v>
      </c>
      <c r="K170" s="11">
        <v>778</v>
      </c>
      <c r="L170" s="11">
        <v>390</v>
      </c>
      <c r="M170" s="12">
        <v>388</v>
      </c>
      <c r="O170" s="9">
        <v>40306</v>
      </c>
      <c r="P170" s="10" t="s">
        <v>371</v>
      </c>
      <c r="Q170" s="11">
        <v>954</v>
      </c>
      <c r="R170" s="11">
        <v>2416</v>
      </c>
      <c r="S170" s="11">
        <v>1186</v>
      </c>
      <c r="T170" s="12">
        <v>1230</v>
      </c>
    </row>
    <row r="171" spans="1:20" x14ac:dyDescent="0.15">
      <c r="A171" s="9">
        <v>19500</v>
      </c>
      <c r="B171" s="10" t="s">
        <v>372</v>
      </c>
      <c r="C171" s="11">
        <v>59</v>
      </c>
      <c r="D171" s="11">
        <v>146</v>
      </c>
      <c r="E171" s="11">
        <v>79</v>
      </c>
      <c r="F171" s="12">
        <v>67</v>
      </c>
      <c r="H171" s="9">
        <v>1853</v>
      </c>
      <c r="I171" s="10" t="s">
        <v>373</v>
      </c>
      <c r="J171" s="11">
        <v>390</v>
      </c>
      <c r="K171" s="11">
        <v>1001</v>
      </c>
      <c r="L171" s="11">
        <v>506</v>
      </c>
      <c r="M171" s="12">
        <v>495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137</v>
      </c>
      <c r="D172" s="11">
        <v>297</v>
      </c>
      <c r="E172" s="11">
        <v>142</v>
      </c>
      <c r="F172" s="12">
        <v>155</v>
      </c>
      <c r="H172" s="9">
        <v>1854</v>
      </c>
      <c r="I172" s="10" t="s">
        <v>375</v>
      </c>
      <c r="J172" s="11">
        <v>258</v>
      </c>
      <c r="K172" s="11">
        <v>670</v>
      </c>
      <c r="L172" s="11">
        <v>335</v>
      </c>
      <c r="M172" s="12">
        <v>335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65</v>
      </c>
      <c r="D173" s="11">
        <v>145</v>
      </c>
      <c r="E173" s="11">
        <v>78</v>
      </c>
      <c r="F173" s="12">
        <v>67</v>
      </c>
      <c r="H173" s="9">
        <v>1855</v>
      </c>
      <c r="I173" s="10" t="s">
        <v>377</v>
      </c>
      <c r="J173" s="11">
        <v>154</v>
      </c>
      <c r="K173" s="11">
        <v>465</v>
      </c>
      <c r="L173" s="11">
        <v>235</v>
      </c>
      <c r="M173" s="12">
        <v>230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59</v>
      </c>
      <c r="D174" s="11">
        <v>132</v>
      </c>
      <c r="E174" s="11">
        <v>69</v>
      </c>
      <c r="F174" s="12">
        <v>63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34</v>
      </c>
      <c r="D175" s="11">
        <v>81</v>
      </c>
      <c r="E175" s="11">
        <v>43</v>
      </c>
      <c r="F175" s="12">
        <v>38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49</v>
      </c>
      <c r="D176" s="11">
        <v>121</v>
      </c>
      <c r="E176" s="11">
        <v>61</v>
      </c>
      <c r="F176" s="12">
        <v>60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84</v>
      </c>
      <c r="D177" s="11">
        <v>198</v>
      </c>
      <c r="E177" s="11">
        <v>97</v>
      </c>
      <c r="F177" s="12">
        <v>101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23</v>
      </c>
      <c r="D179" s="11">
        <v>47</v>
      </c>
      <c r="E179" s="11">
        <v>18</v>
      </c>
      <c r="F179" s="12">
        <v>29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21</v>
      </c>
      <c r="D180" s="11">
        <v>47</v>
      </c>
      <c r="E180" s="11">
        <v>20</v>
      </c>
      <c r="F180" s="12">
        <v>27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44</v>
      </c>
      <c r="D181" s="11">
        <v>110</v>
      </c>
      <c r="E181" s="11">
        <v>55</v>
      </c>
      <c r="F181" s="12">
        <v>55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40" t="s">
        <v>386</v>
      </c>
      <c r="B196" s="41"/>
      <c r="C196" s="19">
        <v>2471</v>
      </c>
      <c r="D196" s="19">
        <v>5522</v>
      </c>
      <c r="E196" s="19">
        <v>2717</v>
      </c>
      <c r="F196" s="20">
        <v>2805</v>
      </c>
      <c r="H196" s="40" t="s">
        <v>387</v>
      </c>
      <c r="I196" s="41"/>
      <c r="J196" s="19">
        <f>SUM(J150:J195)</f>
        <v>6162</v>
      </c>
      <c r="K196" s="19">
        <f>SUM(K150:K195)</f>
        <v>14719</v>
      </c>
      <c r="L196" s="19">
        <f>SUM(L150:L195)</f>
        <v>7680</v>
      </c>
      <c r="M196" s="20">
        <f>SUM(M150:M195)</f>
        <v>7039</v>
      </c>
      <c r="O196" s="40" t="s">
        <v>388</v>
      </c>
      <c r="P196" s="41"/>
      <c r="Q196" s="19">
        <v>8447</v>
      </c>
      <c r="R196" s="19">
        <v>24496</v>
      </c>
      <c r="S196" s="19">
        <v>12122</v>
      </c>
      <c r="T196" s="20">
        <v>12374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279901</v>
      </c>
      <c r="X208" s="26" t="s">
        <v>390</v>
      </c>
      <c r="Y208" s="27" t="s">
        <v>391</v>
      </c>
      <c r="Z208" s="28">
        <f>R221</f>
        <v>-129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39624</v>
      </c>
      <c r="R209" s="30">
        <f>R49</f>
        <v>87718</v>
      </c>
      <c r="S209" s="30">
        <f>S49</f>
        <v>45946</v>
      </c>
      <c r="T209" s="30">
        <f>T49</f>
        <v>41772</v>
      </c>
      <c r="V209" s="25" t="s">
        <v>5</v>
      </c>
      <c r="W209" s="26">
        <f>S219</f>
        <v>144017</v>
      </c>
      <c r="X209" s="26" t="s">
        <v>390</v>
      </c>
      <c r="Y209" s="27" t="s">
        <v>391</v>
      </c>
      <c r="Z209" s="28">
        <f>S221</f>
        <v>-18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24548</v>
      </c>
      <c r="R210" s="30">
        <f>K98</f>
        <v>52610</v>
      </c>
      <c r="S210" s="30">
        <f>L98</f>
        <v>27008</v>
      </c>
      <c r="T210" s="30">
        <f>M98</f>
        <v>25602</v>
      </c>
      <c r="V210" s="25" t="s">
        <v>6</v>
      </c>
      <c r="W210" s="26">
        <f>T219</f>
        <v>135884</v>
      </c>
      <c r="X210" s="26" t="s">
        <v>390</v>
      </c>
      <c r="Y210" s="27" t="s">
        <v>391</v>
      </c>
      <c r="Z210" s="28">
        <f>T221</f>
        <v>-111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14001</v>
      </c>
      <c r="R211" s="30">
        <f>D98</f>
        <v>29918</v>
      </c>
      <c r="S211" s="30">
        <f>E98</f>
        <v>15630</v>
      </c>
      <c r="T211" s="30">
        <f>F98</f>
        <v>14288</v>
      </c>
      <c r="V211" s="25" t="s">
        <v>3</v>
      </c>
      <c r="W211" s="26">
        <f>Q219</f>
        <v>122920</v>
      </c>
      <c r="X211" s="26" t="s">
        <v>396</v>
      </c>
      <c r="Y211" s="27" t="s">
        <v>391</v>
      </c>
      <c r="Z211" s="28">
        <f>Q221</f>
        <v>65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6162</v>
      </c>
      <c r="R212" s="30">
        <f>K196</f>
        <v>14719</v>
      </c>
      <c r="S212" s="30">
        <f>L196</f>
        <v>7680</v>
      </c>
      <c r="T212" s="30">
        <f>M196</f>
        <v>7039</v>
      </c>
    </row>
    <row r="213" spans="15:27" ht="13.5" x14ac:dyDescent="0.15">
      <c r="O213">
        <v>4</v>
      </c>
      <c r="P213" t="s">
        <v>399</v>
      </c>
      <c r="Q213" s="30">
        <f>Q98</f>
        <v>6144</v>
      </c>
      <c r="R213" s="30">
        <f>R98</f>
        <v>14881</v>
      </c>
      <c r="S213" s="30">
        <f>S98</f>
        <v>7477</v>
      </c>
      <c r="T213" s="30">
        <f>T98</f>
        <v>7404</v>
      </c>
    </row>
    <row r="214" spans="15:27" ht="13.5" x14ac:dyDescent="0.15">
      <c r="O214">
        <v>5</v>
      </c>
      <c r="P214" t="s">
        <v>400</v>
      </c>
      <c r="Q214" s="30">
        <f>C147</f>
        <v>6004</v>
      </c>
      <c r="R214" s="30">
        <f>D147</f>
        <v>13818</v>
      </c>
      <c r="S214" s="30">
        <f>E147</f>
        <v>6920</v>
      </c>
      <c r="T214" s="30">
        <f>F147</f>
        <v>6898</v>
      </c>
    </row>
    <row r="215" spans="15:27" ht="13.5" x14ac:dyDescent="0.15">
      <c r="O215">
        <v>7</v>
      </c>
      <c r="P215" t="s">
        <v>401</v>
      </c>
      <c r="Q215" s="30">
        <f>Q147</f>
        <v>10402</v>
      </c>
      <c r="R215" s="30">
        <f>R147</f>
        <v>24198</v>
      </c>
      <c r="S215" s="30">
        <f>S147</f>
        <v>12200</v>
      </c>
      <c r="T215" s="30">
        <f>T147</f>
        <v>11998</v>
      </c>
    </row>
    <row r="216" spans="15:27" ht="13.5" x14ac:dyDescent="0.15">
      <c r="O216">
        <v>8</v>
      </c>
      <c r="P216" t="s">
        <v>402</v>
      </c>
      <c r="Q216" s="30">
        <f>C196</f>
        <v>2471</v>
      </c>
      <c r="R216" s="30">
        <f>D196</f>
        <v>5522</v>
      </c>
      <c r="S216" s="30">
        <f>E196</f>
        <v>2717</v>
      </c>
      <c r="T216" s="30">
        <f>F196</f>
        <v>2805</v>
      </c>
    </row>
    <row r="217" spans="15:27" ht="13.5" x14ac:dyDescent="0.15">
      <c r="O217">
        <v>6</v>
      </c>
      <c r="P217" t="s">
        <v>403</v>
      </c>
      <c r="Q217" s="30">
        <f>J147</f>
        <v>5117</v>
      </c>
      <c r="R217" s="30">
        <f>K147</f>
        <v>12021</v>
      </c>
      <c r="S217" s="30">
        <f>L147</f>
        <v>6317</v>
      </c>
      <c r="T217" s="30">
        <f>M147</f>
        <v>5704</v>
      </c>
    </row>
    <row r="218" spans="15:27" ht="13.5" x14ac:dyDescent="0.15">
      <c r="O218" s="31">
        <v>10</v>
      </c>
      <c r="P218" s="31" t="s">
        <v>404</v>
      </c>
      <c r="Q218" s="32">
        <f>Q196</f>
        <v>8447</v>
      </c>
      <c r="R218" s="32">
        <f>R196</f>
        <v>24496</v>
      </c>
      <c r="S218" s="32">
        <f>S196</f>
        <v>12122</v>
      </c>
      <c r="T218" s="32">
        <f>T196</f>
        <v>12374</v>
      </c>
    </row>
    <row r="219" spans="15:27" ht="12.75" thickBot="1" x14ac:dyDescent="0.2">
      <c r="P219" s="1" t="s">
        <v>405</v>
      </c>
      <c r="Q219" s="33">
        <f>SUM(Q209:Q218)</f>
        <v>122920</v>
      </c>
      <c r="R219" s="33">
        <f>SUM(R209:R218)</f>
        <v>279901</v>
      </c>
      <c r="S219" s="33">
        <f>SUM(S209:S218)</f>
        <v>144017</v>
      </c>
      <c r="T219" s="33">
        <f>SUM(T209:T218)</f>
        <v>135884</v>
      </c>
    </row>
    <row r="220" spans="15:27" ht="12.75" thickBot="1" x14ac:dyDescent="0.2">
      <c r="O220" s="34" t="s">
        <v>406</v>
      </c>
      <c r="P220" s="35" t="s">
        <v>407</v>
      </c>
      <c r="Q220" s="36">
        <v>122855</v>
      </c>
      <c r="R220" s="36">
        <v>280030</v>
      </c>
      <c r="S220" s="36">
        <v>144035</v>
      </c>
      <c r="T220" s="36">
        <v>135995</v>
      </c>
    </row>
    <row r="221" spans="15:27" x14ac:dyDescent="0.15">
      <c r="P221" s="1" t="s">
        <v>408</v>
      </c>
      <c r="Q221" s="33">
        <f>Q219-Q220</f>
        <v>65</v>
      </c>
      <c r="R221" s="33">
        <f>R219-R220</f>
        <v>-129</v>
      </c>
      <c r="S221" s="33">
        <f>S219-S220</f>
        <v>-18</v>
      </c>
      <c r="T221" s="33">
        <f>T219-T220</f>
        <v>-111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9">
        <v>42339</v>
      </c>
      <c r="B1" s="39"/>
      <c r="C1" s="39"/>
      <c r="D1" s="39"/>
      <c r="E1" s="39"/>
      <c r="F1" s="39"/>
      <c r="G1"/>
      <c r="H1" s="2"/>
      <c r="I1"/>
      <c r="J1"/>
      <c r="K1"/>
      <c r="L1"/>
      <c r="M1"/>
      <c r="N1"/>
      <c r="O1" s="42" t="s">
        <v>0</v>
      </c>
      <c r="P1" s="43"/>
      <c r="Q1" s="3">
        <v>122946</v>
      </c>
      <c r="R1" s="3">
        <v>279791</v>
      </c>
      <c r="S1" s="3">
        <v>143952</v>
      </c>
      <c r="T1" s="4">
        <v>135839</v>
      </c>
      <c r="U1"/>
      <c r="V1"/>
    </row>
    <row r="2" spans="1:22" ht="13.5" x14ac:dyDescent="0.15">
      <c r="A2" s="5" t="s">
        <v>229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/>
      <c r="H2" s="5" t="s">
        <v>229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N2"/>
      <c r="O2" s="5" t="s">
        <v>229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U2"/>
      <c r="V2" s="8"/>
    </row>
    <row r="3" spans="1:22" ht="13.5" x14ac:dyDescent="0.15">
      <c r="A3" s="9">
        <v>1655</v>
      </c>
      <c r="B3" s="10" t="s">
        <v>7</v>
      </c>
      <c r="C3" s="11">
        <v>208</v>
      </c>
      <c r="D3" s="11">
        <v>544</v>
      </c>
      <c r="E3" s="11">
        <v>275</v>
      </c>
      <c r="F3" s="12">
        <v>269</v>
      </c>
      <c r="G3"/>
      <c r="H3" s="9">
        <v>7900</v>
      </c>
      <c r="I3" s="10" t="s">
        <v>8</v>
      </c>
      <c r="J3" s="11">
        <v>825</v>
      </c>
      <c r="K3" s="11">
        <v>1689</v>
      </c>
      <c r="L3" s="11">
        <v>844</v>
      </c>
      <c r="M3" s="12">
        <v>845</v>
      </c>
      <c r="N3"/>
      <c r="O3" s="9">
        <v>30101</v>
      </c>
      <c r="P3" s="10" t="s">
        <v>9</v>
      </c>
      <c r="Q3" s="11">
        <v>299</v>
      </c>
      <c r="R3" s="11">
        <v>681</v>
      </c>
      <c r="S3" s="11">
        <v>341</v>
      </c>
      <c r="T3" s="12">
        <v>340</v>
      </c>
      <c r="U3"/>
      <c r="V3"/>
    </row>
    <row r="4" spans="1:22" ht="13.5" x14ac:dyDescent="0.15">
      <c r="A4" s="9">
        <v>1656</v>
      </c>
      <c r="B4" s="10" t="s">
        <v>10</v>
      </c>
      <c r="C4" s="11">
        <v>110</v>
      </c>
      <c r="D4" s="11">
        <v>400</v>
      </c>
      <c r="E4" s="11">
        <v>208</v>
      </c>
      <c r="F4" s="12">
        <v>192</v>
      </c>
      <c r="G4"/>
      <c r="H4" s="9">
        <v>8000</v>
      </c>
      <c r="I4" s="10" t="s">
        <v>11</v>
      </c>
      <c r="J4" s="11">
        <v>7748</v>
      </c>
      <c r="K4" s="11">
        <v>16774</v>
      </c>
      <c r="L4" s="11">
        <v>8814</v>
      </c>
      <c r="M4" s="12">
        <v>7960</v>
      </c>
      <c r="N4"/>
      <c r="O4" s="9">
        <v>30102</v>
      </c>
      <c r="P4" s="10" t="s">
        <v>12</v>
      </c>
      <c r="Q4" s="11">
        <v>337</v>
      </c>
      <c r="R4" s="11">
        <v>797</v>
      </c>
      <c r="S4" s="11">
        <v>416</v>
      </c>
      <c r="T4" s="12">
        <v>381</v>
      </c>
      <c r="U4"/>
      <c r="V4"/>
    </row>
    <row r="5" spans="1:22" ht="13.5" x14ac:dyDescent="0.15">
      <c r="A5" s="9">
        <v>1657</v>
      </c>
      <c r="B5" s="10" t="s">
        <v>13</v>
      </c>
      <c r="C5" s="11">
        <v>360</v>
      </c>
      <c r="D5" s="11">
        <v>879</v>
      </c>
      <c r="E5" s="11">
        <v>466</v>
      </c>
      <c r="F5" s="12">
        <v>413</v>
      </c>
      <c r="G5"/>
      <c r="H5" s="9">
        <v>8051</v>
      </c>
      <c r="I5" s="10" t="s">
        <v>14</v>
      </c>
      <c r="J5" s="11">
        <v>317</v>
      </c>
      <c r="K5" s="11">
        <v>559</v>
      </c>
      <c r="L5" s="11">
        <v>298</v>
      </c>
      <c r="M5" s="12">
        <v>261</v>
      </c>
      <c r="N5"/>
      <c r="O5" s="9">
        <v>30103</v>
      </c>
      <c r="P5" s="10" t="s">
        <v>15</v>
      </c>
      <c r="Q5" s="11">
        <v>264</v>
      </c>
      <c r="R5" s="11">
        <v>536</v>
      </c>
      <c r="S5" s="11">
        <v>296</v>
      </c>
      <c r="T5" s="12">
        <v>240</v>
      </c>
      <c r="U5"/>
      <c r="V5"/>
    </row>
    <row r="6" spans="1:22" ht="13.5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G6"/>
      <c r="H6" s="9">
        <v>8052</v>
      </c>
      <c r="I6" s="10" t="s">
        <v>17</v>
      </c>
      <c r="J6" s="11">
        <v>457</v>
      </c>
      <c r="K6" s="11">
        <v>800</v>
      </c>
      <c r="L6" s="11">
        <v>432</v>
      </c>
      <c r="M6" s="12">
        <v>368</v>
      </c>
      <c r="N6"/>
      <c r="O6" s="9">
        <v>30104</v>
      </c>
      <c r="P6" s="10" t="s">
        <v>18</v>
      </c>
      <c r="Q6" s="11">
        <v>241</v>
      </c>
      <c r="R6" s="11">
        <v>553</v>
      </c>
      <c r="S6" s="11">
        <v>283</v>
      </c>
      <c r="T6" s="12">
        <v>270</v>
      </c>
      <c r="U6"/>
      <c r="V6"/>
    </row>
    <row r="7" spans="1:22" ht="13.5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G7"/>
      <c r="H7" s="9">
        <v>8061</v>
      </c>
      <c r="I7" s="10" t="s">
        <v>20</v>
      </c>
      <c r="J7" s="11">
        <v>391</v>
      </c>
      <c r="K7" s="11">
        <v>732</v>
      </c>
      <c r="L7" s="11">
        <v>396</v>
      </c>
      <c r="M7" s="12">
        <v>336</v>
      </c>
      <c r="N7"/>
      <c r="O7" s="9">
        <v>30105</v>
      </c>
      <c r="P7" s="10" t="s">
        <v>21</v>
      </c>
      <c r="Q7" s="11">
        <v>256</v>
      </c>
      <c r="R7" s="11">
        <v>667</v>
      </c>
      <c r="S7" s="11">
        <v>353</v>
      </c>
      <c r="T7" s="12">
        <v>314</v>
      </c>
      <c r="U7"/>
      <c r="V7"/>
    </row>
    <row r="8" spans="1:22" ht="13.5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G8"/>
      <c r="H8" s="9">
        <v>8062</v>
      </c>
      <c r="I8" s="10" t="s">
        <v>23</v>
      </c>
      <c r="J8" s="11">
        <v>266</v>
      </c>
      <c r="K8" s="11">
        <v>542</v>
      </c>
      <c r="L8" s="11">
        <v>282</v>
      </c>
      <c r="M8" s="12">
        <v>260</v>
      </c>
      <c r="N8"/>
      <c r="O8" s="9">
        <v>30106</v>
      </c>
      <c r="P8" s="10" t="s">
        <v>24</v>
      </c>
      <c r="Q8" s="11">
        <v>231</v>
      </c>
      <c r="R8" s="11">
        <v>592</v>
      </c>
      <c r="S8" s="11">
        <v>279</v>
      </c>
      <c r="T8" s="12">
        <v>313</v>
      </c>
      <c r="U8"/>
      <c r="V8"/>
    </row>
    <row r="9" spans="1:22" ht="13.5" x14ac:dyDescent="0.15">
      <c r="A9" s="9">
        <v>4600</v>
      </c>
      <c r="B9" s="10" t="s">
        <v>25</v>
      </c>
      <c r="C9" s="11">
        <v>1297</v>
      </c>
      <c r="D9" s="11">
        <v>2773</v>
      </c>
      <c r="E9" s="11">
        <v>1477</v>
      </c>
      <c r="F9" s="12">
        <v>1296</v>
      </c>
      <c r="G9"/>
      <c r="H9" s="9">
        <v>8063</v>
      </c>
      <c r="I9" s="10" t="s">
        <v>26</v>
      </c>
      <c r="J9" s="11">
        <v>76</v>
      </c>
      <c r="K9" s="11">
        <v>156</v>
      </c>
      <c r="L9" s="11">
        <v>82</v>
      </c>
      <c r="M9" s="12">
        <v>74</v>
      </c>
      <c r="N9"/>
      <c r="O9" s="9">
        <v>30107</v>
      </c>
      <c r="P9" s="10" t="s">
        <v>27</v>
      </c>
      <c r="Q9" s="11">
        <v>318</v>
      </c>
      <c r="R9" s="11">
        <v>734</v>
      </c>
      <c r="S9" s="11">
        <v>374</v>
      </c>
      <c r="T9" s="12">
        <v>360</v>
      </c>
      <c r="U9"/>
      <c r="V9"/>
    </row>
    <row r="10" spans="1:22" ht="13.5" x14ac:dyDescent="0.15">
      <c r="A10" s="9">
        <v>4651</v>
      </c>
      <c r="B10" s="10" t="s">
        <v>28</v>
      </c>
      <c r="C10" s="11">
        <v>145</v>
      </c>
      <c r="D10" s="11">
        <v>303</v>
      </c>
      <c r="E10" s="11">
        <v>167</v>
      </c>
      <c r="F10" s="12">
        <v>136</v>
      </c>
      <c r="G10"/>
      <c r="H10" s="9">
        <v>8101</v>
      </c>
      <c r="I10" s="10" t="s">
        <v>29</v>
      </c>
      <c r="J10" s="11">
        <v>660</v>
      </c>
      <c r="K10" s="11">
        <v>1214</v>
      </c>
      <c r="L10" s="11">
        <v>656</v>
      </c>
      <c r="M10" s="12">
        <v>558</v>
      </c>
      <c r="N10"/>
      <c r="O10" s="9">
        <v>30201</v>
      </c>
      <c r="P10" s="10" t="s">
        <v>30</v>
      </c>
      <c r="Q10" s="11">
        <v>326</v>
      </c>
      <c r="R10" s="11">
        <v>681</v>
      </c>
      <c r="S10" s="11">
        <v>363</v>
      </c>
      <c r="T10" s="12">
        <v>318</v>
      </c>
      <c r="U10"/>
      <c r="V10"/>
    </row>
    <row r="11" spans="1:22" ht="13.5" x14ac:dyDescent="0.15">
      <c r="A11" s="9">
        <v>4652</v>
      </c>
      <c r="B11" s="10" t="s">
        <v>31</v>
      </c>
      <c r="C11" s="11">
        <v>86</v>
      </c>
      <c r="D11" s="11">
        <v>172</v>
      </c>
      <c r="E11" s="11">
        <v>97</v>
      </c>
      <c r="F11" s="12">
        <v>75</v>
      </c>
      <c r="G11"/>
      <c r="H11" s="9">
        <v>8102</v>
      </c>
      <c r="I11" s="10" t="s">
        <v>32</v>
      </c>
      <c r="J11" s="11">
        <v>379</v>
      </c>
      <c r="K11" s="11">
        <v>842</v>
      </c>
      <c r="L11" s="11">
        <v>435</v>
      </c>
      <c r="M11" s="12">
        <v>407</v>
      </c>
      <c r="N11"/>
      <c r="O11" s="9">
        <v>30202</v>
      </c>
      <c r="P11" s="10" t="s">
        <v>33</v>
      </c>
      <c r="Q11" s="11">
        <v>190</v>
      </c>
      <c r="R11" s="11">
        <v>460</v>
      </c>
      <c r="S11" s="11">
        <v>222</v>
      </c>
      <c r="T11" s="12">
        <v>238</v>
      </c>
      <c r="U11"/>
      <c r="V11"/>
    </row>
    <row r="12" spans="1:22" ht="13.5" x14ac:dyDescent="0.15">
      <c r="A12" s="9">
        <v>4653</v>
      </c>
      <c r="B12" s="10" t="s">
        <v>34</v>
      </c>
      <c r="C12" s="11">
        <v>187</v>
      </c>
      <c r="D12" s="11">
        <v>224</v>
      </c>
      <c r="E12" s="11">
        <v>155</v>
      </c>
      <c r="F12" s="12">
        <v>69</v>
      </c>
      <c r="G12"/>
      <c r="H12" s="9">
        <v>8103</v>
      </c>
      <c r="I12" s="10" t="s">
        <v>35</v>
      </c>
      <c r="J12" s="11">
        <v>537</v>
      </c>
      <c r="K12" s="11">
        <v>1082</v>
      </c>
      <c r="L12" s="11">
        <v>587</v>
      </c>
      <c r="M12" s="12">
        <v>495</v>
      </c>
      <c r="N12"/>
      <c r="O12" s="9">
        <v>30203</v>
      </c>
      <c r="P12" s="10" t="s">
        <v>36</v>
      </c>
      <c r="Q12" s="11">
        <v>198</v>
      </c>
      <c r="R12" s="11">
        <v>496</v>
      </c>
      <c r="S12" s="11">
        <v>248</v>
      </c>
      <c r="T12" s="12">
        <v>248</v>
      </c>
      <c r="U12"/>
      <c r="V12"/>
    </row>
    <row r="13" spans="1:22" ht="13.5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G13"/>
      <c r="H13" s="9">
        <v>8111</v>
      </c>
      <c r="I13" s="10" t="s">
        <v>38</v>
      </c>
      <c r="J13" s="11">
        <v>137</v>
      </c>
      <c r="K13" s="11">
        <v>247</v>
      </c>
      <c r="L13" s="11">
        <v>150</v>
      </c>
      <c r="M13" s="12">
        <v>97</v>
      </c>
      <c r="N13"/>
      <c r="O13" s="9">
        <v>30204</v>
      </c>
      <c r="P13" s="10" t="s">
        <v>39</v>
      </c>
      <c r="Q13" s="11">
        <v>161</v>
      </c>
      <c r="R13" s="11">
        <v>378</v>
      </c>
      <c r="S13" s="11">
        <v>198</v>
      </c>
      <c r="T13" s="12">
        <v>180</v>
      </c>
      <c r="U13"/>
      <c r="V13"/>
    </row>
    <row r="14" spans="1:22" ht="13.5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21</v>
      </c>
      <c r="F14" s="12">
        <v>15</v>
      </c>
      <c r="G14"/>
      <c r="H14" s="9">
        <v>8112</v>
      </c>
      <c r="I14" s="10" t="s">
        <v>41</v>
      </c>
      <c r="J14" s="11">
        <v>77</v>
      </c>
      <c r="K14" s="11">
        <v>172</v>
      </c>
      <c r="L14" s="11">
        <v>82</v>
      </c>
      <c r="M14" s="12">
        <v>90</v>
      </c>
      <c r="N14"/>
      <c r="O14" s="9">
        <v>30205</v>
      </c>
      <c r="P14" s="10" t="s">
        <v>42</v>
      </c>
      <c r="Q14" s="11">
        <v>205</v>
      </c>
      <c r="R14" s="11">
        <v>446</v>
      </c>
      <c r="S14" s="11">
        <v>229</v>
      </c>
      <c r="T14" s="12">
        <v>217</v>
      </c>
      <c r="U14"/>
      <c r="V14"/>
    </row>
    <row r="15" spans="1:22" ht="13.5" x14ac:dyDescent="0.15">
      <c r="A15" s="9">
        <v>4704</v>
      </c>
      <c r="B15" s="10" t="s">
        <v>43</v>
      </c>
      <c r="C15" s="11">
        <v>43</v>
      </c>
      <c r="D15" s="11">
        <v>85</v>
      </c>
      <c r="E15" s="11">
        <v>49</v>
      </c>
      <c r="F15" s="12">
        <v>36</v>
      </c>
      <c r="G15"/>
      <c r="H15" s="9">
        <v>8131</v>
      </c>
      <c r="I15" s="10" t="s">
        <v>44</v>
      </c>
      <c r="J15" s="11">
        <v>181</v>
      </c>
      <c r="K15" s="11">
        <v>369</v>
      </c>
      <c r="L15" s="11">
        <v>194</v>
      </c>
      <c r="M15" s="12">
        <v>175</v>
      </c>
      <c r="N15"/>
      <c r="O15" s="9">
        <v>30301</v>
      </c>
      <c r="P15" s="10" t="s">
        <v>45</v>
      </c>
      <c r="Q15" s="11">
        <v>340</v>
      </c>
      <c r="R15" s="11">
        <v>720</v>
      </c>
      <c r="S15" s="11">
        <v>373</v>
      </c>
      <c r="T15" s="12">
        <v>347</v>
      </c>
      <c r="U15"/>
      <c r="V15"/>
    </row>
    <row r="16" spans="1:22" ht="13.5" x14ac:dyDescent="0.15">
      <c r="A16" s="9">
        <v>4900</v>
      </c>
      <c r="B16" s="10" t="s">
        <v>46</v>
      </c>
      <c r="C16" s="11">
        <v>400</v>
      </c>
      <c r="D16" s="11">
        <v>888</v>
      </c>
      <c r="E16" s="11">
        <v>483</v>
      </c>
      <c r="F16" s="12">
        <v>405</v>
      </c>
      <c r="G16"/>
      <c r="H16" s="9">
        <v>8132</v>
      </c>
      <c r="I16" s="10" t="s">
        <v>47</v>
      </c>
      <c r="J16" s="11">
        <v>500</v>
      </c>
      <c r="K16" s="11">
        <v>1135</v>
      </c>
      <c r="L16" s="11">
        <v>601</v>
      </c>
      <c r="M16" s="12">
        <v>534</v>
      </c>
      <c r="N16"/>
      <c r="O16" s="9">
        <v>30302</v>
      </c>
      <c r="P16" s="10" t="s">
        <v>48</v>
      </c>
      <c r="Q16" s="11">
        <v>369</v>
      </c>
      <c r="R16" s="11">
        <v>873</v>
      </c>
      <c r="S16" s="11">
        <v>464</v>
      </c>
      <c r="T16" s="12">
        <v>409</v>
      </c>
      <c r="U16"/>
      <c r="V16"/>
    </row>
    <row r="17" spans="1:20" ht="13.5" x14ac:dyDescent="0.15">
      <c r="A17" s="9">
        <v>4951</v>
      </c>
      <c r="B17" s="10" t="s">
        <v>49</v>
      </c>
      <c r="C17" s="11">
        <v>213</v>
      </c>
      <c r="D17" s="11">
        <v>558</v>
      </c>
      <c r="E17" s="11">
        <v>299</v>
      </c>
      <c r="F17" s="12">
        <v>259</v>
      </c>
      <c r="G17"/>
      <c r="H17" s="9">
        <v>8133</v>
      </c>
      <c r="I17" s="10" t="s">
        <v>50</v>
      </c>
      <c r="J17" s="11">
        <v>229</v>
      </c>
      <c r="K17" s="11">
        <v>561</v>
      </c>
      <c r="L17" s="11">
        <v>313</v>
      </c>
      <c r="M17" s="12">
        <v>248</v>
      </c>
      <c r="N17"/>
      <c r="O17" s="9">
        <v>30401</v>
      </c>
      <c r="P17" s="10" t="s">
        <v>51</v>
      </c>
      <c r="Q17" s="11">
        <v>173</v>
      </c>
      <c r="R17" s="11">
        <v>428</v>
      </c>
      <c r="S17" s="11">
        <v>202</v>
      </c>
      <c r="T17" s="12">
        <v>226</v>
      </c>
    </row>
    <row r="18" spans="1:20" ht="13.5" x14ac:dyDescent="0.15">
      <c r="A18" s="9">
        <v>4952</v>
      </c>
      <c r="B18" s="10" t="s">
        <v>52</v>
      </c>
      <c r="C18" s="11">
        <v>391</v>
      </c>
      <c r="D18" s="11">
        <v>1052</v>
      </c>
      <c r="E18" s="11">
        <v>564</v>
      </c>
      <c r="F18" s="12">
        <v>488</v>
      </c>
      <c r="G18"/>
      <c r="H18" s="9">
        <v>8134</v>
      </c>
      <c r="I18" s="10" t="s">
        <v>53</v>
      </c>
      <c r="J18" s="11">
        <v>615</v>
      </c>
      <c r="K18" s="11">
        <v>1440</v>
      </c>
      <c r="L18" s="11">
        <v>749</v>
      </c>
      <c r="M18" s="12">
        <v>691</v>
      </c>
      <c r="N18"/>
      <c r="O18" s="9">
        <v>30402</v>
      </c>
      <c r="P18" s="10" t="s">
        <v>54</v>
      </c>
      <c r="Q18" s="11">
        <v>168</v>
      </c>
      <c r="R18" s="11">
        <v>419</v>
      </c>
      <c r="S18" s="11">
        <v>212</v>
      </c>
      <c r="T18" s="12">
        <v>207</v>
      </c>
    </row>
    <row r="19" spans="1:20" ht="13.5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G19"/>
      <c r="H19" s="9">
        <v>8135</v>
      </c>
      <c r="I19" s="10" t="s">
        <v>56</v>
      </c>
      <c r="J19" s="11">
        <v>349</v>
      </c>
      <c r="K19" s="11">
        <v>798</v>
      </c>
      <c r="L19" s="11">
        <v>437</v>
      </c>
      <c r="M19" s="12">
        <v>361</v>
      </c>
      <c r="N19"/>
      <c r="O19" s="9">
        <v>30403</v>
      </c>
      <c r="P19" s="10" t="s">
        <v>57</v>
      </c>
      <c r="Q19" s="11">
        <v>192</v>
      </c>
      <c r="R19" s="11">
        <v>443</v>
      </c>
      <c r="S19" s="11">
        <v>202</v>
      </c>
      <c r="T19" s="12">
        <v>241</v>
      </c>
    </row>
    <row r="20" spans="1:20" ht="13.5" x14ac:dyDescent="0.15">
      <c r="A20" s="9">
        <v>5200</v>
      </c>
      <c r="B20" s="10" t="s">
        <v>58</v>
      </c>
      <c r="C20" s="11">
        <v>73</v>
      </c>
      <c r="D20" s="11">
        <v>143</v>
      </c>
      <c r="E20" s="11">
        <v>74</v>
      </c>
      <c r="F20" s="12">
        <v>69</v>
      </c>
      <c r="G20"/>
      <c r="H20" s="9">
        <v>8136</v>
      </c>
      <c r="I20" s="10" t="s">
        <v>59</v>
      </c>
      <c r="J20" s="11">
        <v>312</v>
      </c>
      <c r="K20" s="11">
        <v>796</v>
      </c>
      <c r="L20" s="11">
        <v>397</v>
      </c>
      <c r="M20" s="12">
        <v>399</v>
      </c>
      <c r="N20"/>
      <c r="O20" s="9">
        <v>30404</v>
      </c>
      <c r="P20" s="10" t="s">
        <v>60</v>
      </c>
      <c r="Q20" s="11">
        <v>210</v>
      </c>
      <c r="R20" s="11">
        <v>422</v>
      </c>
      <c r="S20" s="11">
        <v>204</v>
      </c>
      <c r="T20" s="12">
        <v>218</v>
      </c>
    </row>
    <row r="21" spans="1:20" ht="13.5" x14ac:dyDescent="0.15">
      <c r="A21" s="9">
        <v>5251</v>
      </c>
      <c r="B21" s="10" t="s">
        <v>61</v>
      </c>
      <c r="C21" s="11">
        <v>478</v>
      </c>
      <c r="D21" s="11">
        <v>1129</v>
      </c>
      <c r="E21" s="11">
        <v>610</v>
      </c>
      <c r="F21" s="12">
        <v>519</v>
      </c>
      <c r="G21"/>
      <c r="H21" s="9">
        <v>8137</v>
      </c>
      <c r="I21" s="10" t="s">
        <v>62</v>
      </c>
      <c r="J21" s="11">
        <v>294</v>
      </c>
      <c r="K21" s="11">
        <v>681</v>
      </c>
      <c r="L21" s="11">
        <v>360</v>
      </c>
      <c r="M21" s="12">
        <v>321</v>
      </c>
      <c r="N21"/>
      <c r="O21" s="9">
        <v>30405</v>
      </c>
      <c r="P21" s="10" t="s">
        <v>63</v>
      </c>
      <c r="Q21" s="11">
        <v>233</v>
      </c>
      <c r="R21" s="11">
        <v>541</v>
      </c>
      <c r="S21" s="11">
        <v>265</v>
      </c>
      <c r="T21" s="12">
        <v>276</v>
      </c>
    </row>
    <row r="22" spans="1:20" ht="13.5" x14ac:dyDescent="0.15">
      <c r="A22" s="9">
        <v>5252</v>
      </c>
      <c r="B22" s="10" t="s">
        <v>64</v>
      </c>
      <c r="C22" s="11">
        <v>134</v>
      </c>
      <c r="D22" s="11">
        <v>323</v>
      </c>
      <c r="E22" s="11">
        <v>169</v>
      </c>
      <c r="F22" s="12">
        <v>154</v>
      </c>
      <c r="G22"/>
      <c r="H22" s="9">
        <v>8151</v>
      </c>
      <c r="I22" s="10" t="s">
        <v>65</v>
      </c>
      <c r="J22" s="11">
        <v>36</v>
      </c>
      <c r="K22" s="11">
        <v>53</v>
      </c>
      <c r="L22" s="11">
        <v>32</v>
      </c>
      <c r="M22" s="12">
        <v>21</v>
      </c>
      <c r="N22"/>
      <c r="O22" s="9">
        <v>30501</v>
      </c>
      <c r="P22" s="10" t="s">
        <v>66</v>
      </c>
      <c r="Q22" s="11">
        <v>286</v>
      </c>
      <c r="R22" s="11">
        <v>680</v>
      </c>
      <c r="S22" s="11">
        <v>341</v>
      </c>
      <c r="T22" s="12">
        <v>339</v>
      </c>
    </row>
    <row r="23" spans="1:20" ht="13.5" x14ac:dyDescent="0.15">
      <c r="A23" s="9">
        <v>5301</v>
      </c>
      <c r="B23" s="10" t="s">
        <v>67</v>
      </c>
      <c r="C23" s="11">
        <v>54</v>
      </c>
      <c r="D23" s="11">
        <v>126</v>
      </c>
      <c r="E23" s="11">
        <v>69</v>
      </c>
      <c r="F23" s="12">
        <v>57</v>
      </c>
      <c r="G23"/>
      <c r="H23" s="9">
        <v>8153</v>
      </c>
      <c r="I23" s="10" t="s">
        <v>68</v>
      </c>
      <c r="J23" s="11">
        <v>8</v>
      </c>
      <c r="K23" s="11">
        <v>9</v>
      </c>
      <c r="L23" s="11">
        <v>8</v>
      </c>
      <c r="M23" s="12">
        <v>1</v>
      </c>
      <c r="N23"/>
      <c r="O23" s="9">
        <v>30502</v>
      </c>
      <c r="P23" s="10" t="s">
        <v>69</v>
      </c>
      <c r="Q23" s="11">
        <v>273</v>
      </c>
      <c r="R23" s="11">
        <v>632</v>
      </c>
      <c r="S23" s="11">
        <v>316</v>
      </c>
      <c r="T23" s="12">
        <v>316</v>
      </c>
    </row>
    <row r="24" spans="1:20" ht="13.5" x14ac:dyDescent="0.15">
      <c r="A24" s="9">
        <v>5500</v>
      </c>
      <c r="B24" s="10" t="s">
        <v>70</v>
      </c>
      <c r="C24" s="11">
        <v>548</v>
      </c>
      <c r="D24" s="11">
        <v>1124</v>
      </c>
      <c r="E24" s="11">
        <v>608</v>
      </c>
      <c r="F24" s="12">
        <v>516</v>
      </c>
      <c r="G24"/>
      <c r="H24" s="9">
        <v>8154</v>
      </c>
      <c r="I24" s="10" t="s">
        <v>71</v>
      </c>
      <c r="J24" s="11">
        <v>9</v>
      </c>
      <c r="K24" s="11">
        <v>9</v>
      </c>
      <c r="L24" s="11">
        <v>9</v>
      </c>
      <c r="M24" s="12">
        <v>0</v>
      </c>
      <c r="N24"/>
      <c r="O24" s="9">
        <v>30503</v>
      </c>
      <c r="P24" s="10" t="s">
        <v>72</v>
      </c>
      <c r="Q24" s="11">
        <v>221</v>
      </c>
      <c r="R24" s="11">
        <v>513</v>
      </c>
      <c r="S24" s="11">
        <v>257</v>
      </c>
      <c r="T24" s="12">
        <v>256</v>
      </c>
    </row>
    <row r="25" spans="1:20" ht="13.5" x14ac:dyDescent="0.15">
      <c r="A25" s="9">
        <v>5601</v>
      </c>
      <c r="B25" s="10" t="s">
        <v>73</v>
      </c>
      <c r="C25" s="11">
        <v>21</v>
      </c>
      <c r="D25" s="11">
        <v>33</v>
      </c>
      <c r="E25" s="11">
        <v>24</v>
      </c>
      <c r="F25" s="12">
        <v>9</v>
      </c>
      <c r="G25"/>
      <c r="H25" s="9">
        <v>8200</v>
      </c>
      <c r="I25" s="10" t="s">
        <v>74</v>
      </c>
      <c r="J25" s="11">
        <v>15</v>
      </c>
      <c r="K25" s="11">
        <v>29</v>
      </c>
      <c r="L25" s="11">
        <v>18</v>
      </c>
      <c r="M25" s="12">
        <v>11</v>
      </c>
      <c r="N25"/>
      <c r="O25" s="9">
        <v>30504</v>
      </c>
      <c r="P25" s="10" t="s">
        <v>75</v>
      </c>
      <c r="Q25" s="11">
        <v>469</v>
      </c>
      <c r="R25" s="11">
        <v>1078</v>
      </c>
      <c r="S25" s="11">
        <v>553</v>
      </c>
      <c r="T25" s="12">
        <v>525</v>
      </c>
    </row>
    <row r="26" spans="1:20" ht="13.5" x14ac:dyDescent="0.15">
      <c r="A26" s="9">
        <v>5602</v>
      </c>
      <c r="B26" s="10" t="s">
        <v>76</v>
      </c>
      <c r="C26" s="11">
        <v>38</v>
      </c>
      <c r="D26" s="11">
        <v>66</v>
      </c>
      <c r="E26" s="11">
        <v>42</v>
      </c>
      <c r="F26" s="12">
        <v>24</v>
      </c>
      <c r="G26"/>
      <c r="H26" s="9">
        <v>8251</v>
      </c>
      <c r="I26" s="10" t="s">
        <v>77</v>
      </c>
      <c r="J26" s="11">
        <v>678</v>
      </c>
      <c r="K26" s="11">
        <v>1472</v>
      </c>
      <c r="L26" s="11">
        <v>781</v>
      </c>
      <c r="M26" s="12">
        <v>691</v>
      </c>
      <c r="N26"/>
      <c r="O26" s="9">
        <v>30505</v>
      </c>
      <c r="P26" s="10" t="s">
        <v>78</v>
      </c>
      <c r="Q26" s="11">
        <v>258</v>
      </c>
      <c r="R26" s="11">
        <v>608</v>
      </c>
      <c r="S26" s="11">
        <v>306</v>
      </c>
      <c r="T26" s="12">
        <v>302</v>
      </c>
    </row>
    <row r="27" spans="1:20" ht="13.5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G27"/>
      <c r="H27" s="9">
        <v>8252</v>
      </c>
      <c r="I27" s="10" t="s">
        <v>80</v>
      </c>
      <c r="J27" s="11">
        <v>431</v>
      </c>
      <c r="K27" s="11">
        <v>855</v>
      </c>
      <c r="L27" s="11">
        <v>463</v>
      </c>
      <c r="M27" s="12">
        <v>392</v>
      </c>
      <c r="N27"/>
      <c r="O27" s="9">
        <v>30601</v>
      </c>
      <c r="P27" s="10" t="s">
        <v>81</v>
      </c>
      <c r="Q27" s="11">
        <v>205</v>
      </c>
      <c r="R27" s="11">
        <v>525</v>
      </c>
      <c r="S27" s="11">
        <v>267</v>
      </c>
      <c r="T27" s="12">
        <v>258</v>
      </c>
    </row>
    <row r="28" spans="1:20" ht="13.5" x14ac:dyDescent="0.15">
      <c r="A28" s="9">
        <v>5800</v>
      </c>
      <c r="B28" s="10" t="s">
        <v>82</v>
      </c>
      <c r="C28" s="11">
        <v>321</v>
      </c>
      <c r="D28" s="11">
        <v>683</v>
      </c>
      <c r="E28" s="11">
        <v>378</v>
      </c>
      <c r="F28" s="12">
        <v>305</v>
      </c>
      <c r="G28"/>
      <c r="H28" s="9">
        <v>8253</v>
      </c>
      <c r="I28" s="10" t="s">
        <v>83</v>
      </c>
      <c r="J28" s="11">
        <v>506</v>
      </c>
      <c r="K28" s="11">
        <v>1060</v>
      </c>
      <c r="L28" s="11">
        <v>588</v>
      </c>
      <c r="M28" s="12">
        <v>472</v>
      </c>
      <c r="N28"/>
      <c r="O28" s="9">
        <v>30602</v>
      </c>
      <c r="P28" s="10" t="s">
        <v>84</v>
      </c>
      <c r="Q28" s="11">
        <v>162</v>
      </c>
      <c r="R28" s="11">
        <v>453</v>
      </c>
      <c r="S28" s="11">
        <v>227</v>
      </c>
      <c r="T28" s="12">
        <v>226</v>
      </c>
    </row>
    <row r="29" spans="1:20" ht="13.5" x14ac:dyDescent="0.15">
      <c r="A29" s="9">
        <v>5901</v>
      </c>
      <c r="B29" s="10" t="s">
        <v>85</v>
      </c>
      <c r="C29" s="11">
        <v>7</v>
      </c>
      <c r="D29" s="11">
        <v>13</v>
      </c>
      <c r="E29" s="11">
        <v>8</v>
      </c>
      <c r="F29" s="12">
        <v>5</v>
      </c>
      <c r="G29"/>
      <c r="H29" s="9">
        <v>8254</v>
      </c>
      <c r="I29" s="10" t="s">
        <v>86</v>
      </c>
      <c r="J29" s="11">
        <v>420</v>
      </c>
      <c r="K29" s="11">
        <v>823</v>
      </c>
      <c r="L29" s="11">
        <v>470</v>
      </c>
      <c r="M29" s="12">
        <v>353</v>
      </c>
      <c r="N29"/>
      <c r="O29" s="9">
        <v>30701</v>
      </c>
      <c r="P29" s="10" t="s">
        <v>87</v>
      </c>
      <c r="Q29" s="11">
        <v>303</v>
      </c>
      <c r="R29" s="11">
        <v>653</v>
      </c>
      <c r="S29" s="11">
        <v>336</v>
      </c>
      <c r="T29" s="12">
        <v>317</v>
      </c>
    </row>
    <row r="30" spans="1:20" ht="13.5" x14ac:dyDescent="0.15">
      <c r="A30" s="9">
        <v>6000</v>
      </c>
      <c r="B30" s="10" t="s">
        <v>88</v>
      </c>
      <c r="C30" s="11">
        <v>965</v>
      </c>
      <c r="D30" s="11">
        <v>2156</v>
      </c>
      <c r="E30" s="11">
        <v>1123</v>
      </c>
      <c r="F30" s="12">
        <v>1033</v>
      </c>
      <c r="G30"/>
      <c r="H30" s="9">
        <v>8255</v>
      </c>
      <c r="I30" s="10" t="s">
        <v>89</v>
      </c>
      <c r="J30" s="11">
        <v>838</v>
      </c>
      <c r="K30" s="11">
        <v>1756</v>
      </c>
      <c r="L30" s="11">
        <v>914</v>
      </c>
      <c r="M30" s="12">
        <v>842</v>
      </c>
      <c r="N30"/>
      <c r="O30" s="9">
        <v>30702</v>
      </c>
      <c r="P30" s="10" t="s">
        <v>90</v>
      </c>
      <c r="Q30" s="11">
        <v>192</v>
      </c>
      <c r="R30" s="11">
        <v>454</v>
      </c>
      <c r="S30" s="11">
        <v>231</v>
      </c>
      <c r="T30" s="12">
        <v>223</v>
      </c>
    </row>
    <row r="31" spans="1:20" ht="13.5" x14ac:dyDescent="0.15">
      <c r="A31" s="9">
        <v>6100</v>
      </c>
      <c r="B31" s="10" t="s">
        <v>91</v>
      </c>
      <c r="C31" s="11">
        <v>1434</v>
      </c>
      <c r="D31" s="11">
        <v>3132</v>
      </c>
      <c r="E31" s="11">
        <v>1687</v>
      </c>
      <c r="F31" s="12">
        <v>1445</v>
      </c>
      <c r="G31"/>
      <c r="H31" s="9">
        <v>8301</v>
      </c>
      <c r="I31" s="10" t="s">
        <v>92</v>
      </c>
      <c r="J31" s="11">
        <v>263</v>
      </c>
      <c r="K31" s="11">
        <v>404</v>
      </c>
      <c r="L31" s="11">
        <v>249</v>
      </c>
      <c r="M31" s="12">
        <v>155</v>
      </c>
      <c r="N31"/>
      <c r="O31" s="9">
        <v>30703</v>
      </c>
      <c r="P31" s="10" t="s">
        <v>93</v>
      </c>
      <c r="Q31" s="11">
        <v>208</v>
      </c>
      <c r="R31" s="11">
        <v>510</v>
      </c>
      <c r="S31" s="11">
        <v>258</v>
      </c>
      <c r="T31" s="12">
        <v>252</v>
      </c>
    </row>
    <row r="32" spans="1:20" ht="13.5" x14ac:dyDescent="0.15">
      <c r="A32" s="9">
        <v>6200</v>
      </c>
      <c r="B32" s="10" t="s">
        <v>94</v>
      </c>
      <c r="C32" s="11">
        <v>118</v>
      </c>
      <c r="D32" s="11">
        <v>296</v>
      </c>
      <c r="E32" s="11">
        <v>145</v>
      </c>
      <c r="F32" s="12">
        <v>151</v>
      </c>
      <c r="G32"/>
      <c r="H32" s="9">
        <v>8302</v>
      </c>
      <c r="I32" s="10" t="s">
        <v>95</v>
      </c>
      <c r="J32" s="11">
        <v>221</v>
      </c>
      <c r="K32" s="11">
        <v>448</v>
      </c>
      <c r="L32" s="11">
        <v>253</v>
      </c>
      <c r="M32" s="12">
        <v>195</v>
      </c>
      <c r="N32"/>
      <c r="O32" s="9">
        <v>30801</v>
      </c>
      <c r="P32" s="10" t="s">
        <v>96</v>
      </c>
      <c r="Q32" s="11">
        <v>301</v>
      </c>
      <c r="R32" s="11">
        <v>819</v>
      </c>
      <c r="S32" s="11">
        <v>408</v>
      </c>
      <c r="T32" s="12">
        <v>411</v>
      </c>
    </row>
    <row r="33" spans="1:20" ht="13.5" x14ac:dyDescent="0.15">
      <c r="A33" s="9">
        <v>6300</v>
      </c>
      <c r="B33" s="10" t="s">
        <v>97</v>
      </c>
      <c r="C33" s="11">
        <v>277</v>
      </c>
      <c r="D33" s="11">
        <v>677</v>
      </c>
      <c r="E33" s="11">
        <v>343</v>
      </c>
      <c r="F33" s="12">
        <v>334</v>
      </c>
      <c r="G33"/>
      <c r="H33" s="9">
        <v>8303</v>
      </c>
      <c r="I33" s="10" t="s">
        <v>98</v>
      </c>
      <c r="J33" s="11">
        <v>148</v>
      </c>
      <c r="K33" s="11">
        <v>297</v>
      </c>
      <c r="L33" s="11">
        <v>173</v>
      </c>
      <c r="M33" s="12">
        <v>124</v>
      </c>
      <c r="N33"/>
      <c r="O33" s="9">
        <v>30802</v>
      </c>
      <c r="P33" s="10" t="s">
        <v>99</v>
      </c>
      <c r="Q33" s="11">
        <v>211</v>
      </c>
      <c r="R33" s="11">
        <v>532</v>
      </c>
      <c r="S33" s="11">
        <v>268</v>
      </c>
      <c r="T33" s="12">
        <v>264</v>
      </c>
    </row>
    <row r="34" spans="1:20" ht="13.5" x14ac:dyDescent="0.15">
      <c r="A34" s="9">
        <v>6400</v>
      </c>
      <c r="B34" s="10" t="s">
        <v>100</v>
      </c>
      <c r="C34" s="11">
        <v>57</v>
      </c>
      <c r="D34" s="11">
        <v>163</v>
      </c>
      <c r="E34" s="11">
        <v>78</v>
      </c>
      <c r="F34" s="12">
        <v>85</v>
      </c>
      <c r="G34"/>
      <c r="H34" s="9">
        <v>8304</v>
      </c>
      <c r="I34" s="10" t="s">
        <v>101</v>
      </c>
      <c r="J34" s="11">
        <v>313</v>
      </c>
      <c r="K34" s="11">
        <v>569</v>
      </c>
      <c r="L34" s="11">
        <v>324</v>
      </c>
      <c r="M34" s="12">
        <v>245</v>
      </c>
      <c r="N34"/>
      <c r="O34" s="9">
        <v>30803</v>
      </c>
      <c r="P34" s="10" t="s">
        <v>102</v>
      </c>
      <c r="Q34" s="11">
        <v>176</v>
      </c>
      <c r="R34" s="11">
        <v>409</v>
      </c>
      <c r="S34" s="11">
        <v>195</v>
      </c>
      <c r="T34" s="12">
        <v>214</v>
      </c>
    </row>
    <row r="35" spans="1:20" ht="13.5" x14ac:dyDescent="0.15">
      <c r="A35" s="9">
        <v>6500</v>
      </c>
      <c r="B35" s="10" t="s">
        <v>103</v>
      </c>
      <c r="C35" s="11">
        <v>337</v>
      </c>
      <c r="D35" s="11">
        <v>852</v>
      </c>
      <c r="E35" s="11">
        <v>430</v>
      </c>
      <c r="F35" s="12">
        <v>422</v>
      </c>
      <c r="G35"/>
      <c r="H35" s="9">
        <v>8305</v>
      </c>
      <c r="I35" s="10" t="s">
        <v>104</v>
      </c>
      <c r="J35" s="11">
        <v>119</v>
      </c>
      <c r="K35" s="11">
        <v>224</v>
      </c>
      <c r="L35" s="11">
        <v>128</v>
      </c>
      <c r="M35" s="12">
        <v>96</v>
      </c>
      <c r="N35"/>
      <c r="O35" s="9">
        <v>30804</v>
      </c>
      <c r="P35" s="10" t="s">
        <v>105</v>
      </c>
      <c r="Q35" s="11">
        <v>186</v>
      </c>
      <c r="R35" s="11">
        <v>451</v>
      </c>
      <c r="S35" s="11">
        <v>219</v>
      </c>
      <c r="T35" s="12">
        <v>232</v>
      </c>
    </row>
    <row r="36" spans="1:20" ht="13.5" x14ac:dyDescent="0.15">
      <c r="A36" s="9">
        <v>6600</v>
      </c>
      <c r="B36" s="10" t="s">
        <v>106</v>
      </c>
      <c r="C36" s="11">
        <v>388</v>
      </c>
      <c r="D36" s="11">
        <v>750</v>
      </c>
      <c r="E36" s="11">
        <v>413</v>
      </c>
      <c r="F36" s="12">
        <v>337</v>
      </c>
      <c r="G36"/>
      <c r="H36" s="9">
        <v>8306</v>
      </c>
      <c r="I36" s="10" t="s">
        <v>107</v>
      </c>
      <c r="J36" s="11">
        <v>84</v>
      </c>
      <c r="K36" s="11">
        <v>145</v>
      </c>
      <c r="L36" s="11">
        <v>87</v>
      </c>
      <c r="M36" s="12">
        <v>58</v>
      </c>
      <c r="N36"/>
      <c r="O36" s="9">
        <v>30805</v>
      </c>
      <c r="P36" s="10" t="s">
        <v>108</v>
      </c>
      <c r="Q36" s="11">
        <v>224</v>
      </c>
      <c r="R36" s="11">
        <v>593</v>
      </c>
      <c r="S36" s="11">
        <v>303</v>
      </c>
      <c r="T36" s="12">
        <v>290</v>
      </c>
    </row>
    <row r="37" spans="1:20" ht="13.5" x14ac:dyDescent="0.15">
      <c r="A37" s="9">
        <v>6700</v>
      </c>
      <c r="B37" s="10" t="s">
        <v>109</v>
      </c>
      <c r="C37" s="11">
        <v>48</v>
      </c>
      <c r="D37" s="11">
        <v>130</v>
      </c>
      <c r="E37" s="11">
        <v>62</v>
      </c>
      <c r="F37" s="12">
        <v>68</v>
      </c>
      <c r="G37"/>
      <c r="H37" s="9">
        <v>9100</v>
      </c>
      <c r="I37" s="10" t="s">
        <v>110</v>
      </c>
      <c r="J37" s="11">
        <v>9</v>
      </c>
      <c r="K37" s="11">
        <v>21</v>
      </c>
      <c r="L37" s="11">
        <v>11</v>
      </c>
      <c r="M37" s="12">
        <v>10</v>
      </c>
      <c r="N37"/>
      <c r="O37" s="9">
        <v>30806</v>
      </c>
      <c r="P37" s="10" t="s">
        <v>111</v>
      </c>
      <c r="Q37" s="11">
        <v>461</v>
      </c>
      <c r="R37" s="11">
        <v>1091</v>
      </c>
      <c r="S37" s="11">
        <v>559</v>
      </c>
      <c r="T37" s="12">
        <v>532</v>
      </c>
    </row>
    <row r="38" spans="1:20" ht="13.5" x14ac:dyDescent="0.15">
      <c r="A38" s="9">
        <v>6800</v>
      </c>
      <c r="B38" s="10" t="s">
        <v>112</v>
      </c>
      <c r="C38" s="11">
        <v>47</v>
      </c>
      <c r="D38" s="11">
        <v>120</v>
      </c>
      <c r="E38" s="11">
        <v>64</v>
      </c>
      <c r="F38" s="12">
        <v>56</v>
      </c>
      <c r="G38"/>
      <c r="H38" s="9"/>
      <c r="I38" s="10"/>
      <c r="J38" s="11" t="s">
        <v>515</v>
      </c>
      <c r="K38" s="11" t="s">
        <v>515</v>
      </c>
      <c r="L38" s="11" t="s">
        <v>515</v>
      </c>
      <c r="M38" s="12" t="s">
        <v>515</v>
      </c>
      <c r="N38"/>
      <c r="O38" s="9">
        <v>30901</v>
      </c>
      <c r="P38" s="10" t="s">
        <v>113</v>
      </c>
      <c r="Q38" s="11">
        <v>212</v>
      </c>
      <c r="R38" s="11">
        <v>498</v>
      </c>
      <c r="S38" s="11">
        <v>251</v>
      </c>
      <c r="T38" s="12">
        <v>247</v>
      </c>
    </row>
    <row r="39" spans="1:20" ht="13.5" x14ac:dyDescent="0.15">
      <c r="A39" s="9">
        <v>6900</v>
      </c>
      <c r="B39" s="10" t="s">
        <v>114</v>
      </c>
      <c r="C39" s="11">
        <v>52</v>
      </c>
      <c r="D39" s="11">
        <v>128</v>
      </c>
      <c r="E39" s="11">
        <v>56</v>
      </c>
      <c r="F39" s="12">
        <v>72</v>
      </c>
      <c r="G39"/>
      <c r="H39" s="9"/>
      <c r="I39" s="10"/>
      <c r="J39" s="11" t="s">
        <v>515</v>
      </c>
      <c r="K39" s="11" t="s">
        <v>515</v>
      </c>
      <c r="L39" s="11" t="s">
        <v>515</v>
      </c>
      <c r="M39" s="12" t="s">
        <v>515</v>
      </c>
      <c r="N39"/>
      <c r="O39" s="9">
        <v>30902</v>
      </c>
      <c r="P39" s="10" t="s">
        <v>115</v>
      </c>
      <c r="Q39" s="11">
        <v>167</v>
      </c>
      <c r="R39" s="11">
        <v>402</v>
      </c>
      <c r="S39" s="11">
        <v>196</v>
      </c>
      <c r="T39" s="12">
        <v>206</v>
      </c>
    </row>
    <row r="40" spans="1:20" ht="13.5" x14ac:dyDescent="0.15">
      <c r="A40" s="9">
        <v>7000</v>
      </c>
      <c r="B40" s="10" t="s">
        <v>116</v>
      </c>
      <c r="C40" s="11">
        <v>33</v>
      </c>
      <c r="D40" s="11">
        <v>74</v>
      </c>
      <c r="E40" s="11">
        <v>31</v>
      </c>
      <c r="F40" s="12">
        <v>43</v>
      </c>
      <c r="G40"/>
      <c r="H40" s="9"/>
      <c r="I40" s="10"/>
      <c r="J40" s="11" t="s">
        <v>515</v>
      </c>
      <c r="K40" s="11" t="s">
        <v>515</v>
      </c>
      <c r="L40" s="11" t="s">
        <v>515</v>
      </c>
      <c r="M40" s="12" t="s">
        <v>515</v>
      </c>
      <c r="N40"/>
      <c r="O40" s="9">
        <v>30903</v>
      </c>
      <c r="P40" s="10" t="s">
        <v>117</v>
      </c>
      <c r="Q40" s="11">
        <v>225</v>
      </c>
      <c r="R40" s="11">
        <v>523</v>
      </c>
      <c r="S40" s="11">
        <v>263</v>
      </c>
      <c r="T40" s="12">
        <v>260</v>
      </c>
    </row>
    <row r="41" spans="1:20" ht="13.5" x14ac:dyDescent="0.15">
      <c r="A41" s="9">
        <v>7100</v>
      </c>
      <c r="B41" s="10" t="s">
        <v>118</v>
      </c>
      <c r="C41" s="11">
        <v>50</v>
      </c>
      <c r="D41" s="11">
        <v>134</v>
      </c>
      <c r="E41" s="11">
        <v>70</v>
      </c>
      <c r="F41" s="12">
        <v>64</v>
      </c>
      <c r="G41"/>
      <c r="H41" s="9"/>
      <c r="I41" s="10"/>
      <c r="J41" s="11" t="s">
        <v>515</v>
      </c>
      <c r="K41" s="11" t="s">
        <v>515</v>
      </c>
      <c r="L41" s="11" t="s">
        <v>515</v>
      </c>
      <c r="M41" s="12" t="s">
        <v>515</v>
      </c>
      <c r="N41"/>
      <c r="O41" s="9">
        <v>30904</v>
      </c>
      <c r="P41" s="10" t="s">
        <v>119</v>
      </c>
      <c r="Q41" s="11">
        <v>172</v>
      </c>
      <c r="R41" s="11">
        <v>429</v>
      </c>
      <c r="S41" s="11">
        <v>230</v>
      </c>
      <c r="T41" s="12">
        <v>199</v>
      </c>
    </row>
    <row r="42" spans="1:20" ht="13.5" x14ac:dyDescent="0.15">
      <c r="A42" s="9">
        <v>7200</v>
      </c>
      <c r="B42" s="10" t="s">
        <v>120</v>
      </c>
      <c r="C42" s="11">
        <v>52</v>
      </c>
      <c r="D42" s="11">
        <v>128</v>
      </c>
      <c r="E42" s="11">
        <v>59</v>
      </c>
      <c r="F42" s="12">
        <v>69</v>
      </c>
      <c r="G42"/>
      <c r="H42" s="9"/>
      <c r="I42" s="10"/>
      <c r="J42" s="11" t="s">
        <v>515</v>
      </c>
      <c r="K42" s="11" t="s">
        <v>515</v>
      </c>
      <c r="L42" s="11" t="s">
        <v>515</v>
      </c>
      <c r="M42" s="12" t="s">
        <v>515</v>
      </c>
      <c r="N42"/>
      <c r="O42" s="9">
        <v>30905</v>
      </c>
      <c r="P42" s="10" t="s">
        <v>121</v>
      </c>
      <c r="Q42" s="11">
        <v>242</v>
      </c>
      <c r="R42" s="11">
        <v>669</v>
      </c>
      <c r="S42" s="11">
        <v>324</v>
      </c>
      <c r="T42" s="12">
        <v>345</v>
      </c>
    </row>
    <row r="43" spans="1:20" ht="13.5" x14ac:dyDescent="0.15">
      <c r="A43" s="9">
        <v>7300</v>
      </c>
      <c r="B43" s="10" t="s">
        <v>122</v>
      </c>
      <c r="C43" s="11">
        <v>627</v>
      </c>
      <c r="D43" s="11">
        <v>1451</v>
      </c>
      <c r="E43" s="11">
        <v>731</v>
      </c>
      <c r="F43" s="12">
        <v>720</v>
      </c>
      <c r="G43"/>
      <c r="H43" s="9"/>
      <c r="I43" s="10"/>
      <c r="J43" s="11" t="s">
        <v>515</v>
      </c>
      <c r="K43" s="11" t="s">
        <v>515</v>
      </c>
      <c r="L43" s="11" t="s">
        <v>515</v>
      </c>
      <c r="M43" s="12" t="s">
        <v>515</v>
      </c>
      <c r="N43"/>
      <c r="O43" s="9">
        <v>31001</v>
      </c>
      <c r="P43" s="10" t="s">
        <v>123</v>
      </c>
      <c r="Q43" s="11">
        <v>201</v>
      </c>
      <c r="R43" s="11">
        <v>465</v>
      </c>
      <c r="S43" s="11">
        <v>237</v>
      </c>
      <c r="T43" s="12">
        <v>228</v>
      </c>
    </row>
    <row r="44" spans="1:20" ht="13.5" x14ac:dyDescent="0.15">
      <c r="A44" s="9">
        <v>7400</v>
      </c>
      <c r="B44" s="10" t="s">
        <v>124</v>
      </c>
      <c r="C44" s="11">
        <v>40</v>
      </c>
      <c r="D44" s="11">
        <v>96</v>
      </c>
      <c r="E44" s="11">
        <v>50</v>
      </c>
      <c r="F44" s="12">
        <v>46</v>
      </c>
      <c r="G44"/>
      <c r="H44" s="9"/>
      <c r="I44" s="10"/>
      <c r="J44" s="11" t="s">
        <v>515</v>
      </c>
      <c r="K44" s="11" t="s">
        <v>515</v>
      </c>
      <c r="L44" s="11" t="s">
        <v>515</v>
      </c>
      <c r="M44" s="12" t="s">
        <v>515</v>
      </c>
      <c r="N44"/>
      <c r="O44" s="9">
        <v>31002</v>
      </c>
      <c r="P44" s="10" t="s">
        <v>125</v>
      </c>
      <c r="Q44" s="11">
        <v>163</v>
      </c>
      <c r="R44" s="11">
        <v>395</v>
      </c>
      <c r="S44" s="11">
        <v>199</v>
      </c>
      <c r="T44" s="12">
        <v>196</v>
      </c>
    </row>
    <row r="45" spans="1:20" ht="13.5" x14ac:dyDescent="0.15">
      <c r="A45" s="9">
        <v>7500</v>
      </c>
      <c r="B45" s="10" t="s">
        <v>126</v>
      </c>
      <c r="C45" s="11">
        <v>331</v>
      </c>
      <c r="D45" s="11">
        <v>689</v>
      </c>
      <c r="E45" s="11">
        <v>354</v>
      </c>
      <c r="F45" s="12">
        <v>335</v>
      </c>
      <c r="G45"/>
      <c r="H45" s="9"/>
      <c r="I45" s="10"/>
      <c r="J45" s="11" t="s">
        <v>515</v>
      </c>
      <c r="K45" s="11" t="s">
        <v>515</v>
      </c>
      <c r="L45" s="11" t="s">
        <v>515</v>
      </c>
      <c r="M45" s="12" t="s">
        <v>515</v>
      </c>
      <c r="N45"/>
      <c r="O45" s="9">
        <v>31101</v>
      </c>
      <c r="P45" s="10" t="s">
        <v>127</v>
      </c>
      <c r="Q45" s="11">
        <v>167</v>
      </c>
      <c r="R45" s="11">
        <v>387</v>
      </c>
      <c r="S45" s="11">
        <v>196</v>
      </c>
      <c r="T45" s="12">
        <v>191</v>
      </c>
    </row>
    <row r="46" spans="1:20" ht="13.5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G46"/>
      <c r="H46" s="9"/>
      <c r="I46" s="10"/>
      <c r="J46" s="11" t="s">
        <v>515</v>
      </c>
      <c r="K46" s="11" t="s">
        <v>515</v>
      </c>
      <c r="L46" s="11" t="s">
        <v>515</v>
      </c>
      <c r="M46" s="12" t="s">
        <v>515</v>
      </c>
      <c r="N46"/>
      <c r="O46" s="9">
        <v>31102</v>
      </c>
      <c r="P46" s="10" t="s">
        <v>129</v>
      </c>
      <c r="Q46" s="11">
        <v>110</v>
      </c>
      <c r="R46" s="11">
        <v>208</v>
      </c>
      <c r="S46" s="11">
        <v>120</v>
      </c>
      <c r="T46" s="12">
        <v>88</v>
      </c>
    </row>
    <row r="47" spans="1:20" ht="13.5" x14ac:dyDescent="0.15">
      <c r="A47" s="9">
        <v>7700</v>
      </c>
      <c r="B47" s="10" t="s">
        <v>130</v>
      </c>
      <c r="C47" s="11">
        <v>107</v>
      </c>
      <c r="D47" s="11">
        <v>238</v>
      </c>
      <c r="E47" s="11">
        <v>120</v>
      </c>
      <c r="F47" s="12">
        <v>118</v>
      </c>
      <c r="G47"/>
      <c r="H47" s="9"/>
      <c r="I47" s="10"/>
      <c r="J47" s="11" t="s">
        <v>515</v>
      </c>
      <c r="K47" s="11" t="s">
        <v>515</v>
      </c>
      <c r="L47" s="11" t="s">
        <v>515</v>
      </c>
      <c r="M47" s="12" t="s">
        <v>515</v>
      </c>
      <c r="N47"/>
      <c r="O47" s="9">
        <v>31103</v>
      </c>
      <c r="P47" s="10" t="s">
        <v>131</v>
      </c>
      <c r="Q47" s="11">
        <v>279</v>
      </c>
      <c r="R47" s="11">
        <v>580</v>
      </c>
      <c r="S47" s="11">
        <v>307</v>
      </c>
      <c r="T47" s="12">
        <v>273</v>
      </c>
    </row>
    <row r="48" spans="1:20" ht="13.5" x14ac:dyDescent="0.15">
      <c r="A48" s="13">
        <v>7800</v>
      </c>
      <c r="B48" s="14" t="s">
        <v>132</v>
      </c>
      <c r="C48" s="15">
        <v>144</v>
      </c>
      <c r="D48" s="15">
        <v>337</v>
      </c>
      <c r="E48" s="15">
        <v>161</v>
      </c>
      <c r="F48" s="16">
        <v>176</v>
      </c>
      <c r="G48"/>
      <c r="H48" s="13"/>
      <c r="I48" s="14"/>
      <c r="J48" s="15" t="s">
        <v>515</v>
      </c>
      <c r="K48" s="15" t="s">
        <v>515</v>
      </c>
      <c r="L48" s="15" t="s">
        <v>515</v>
      </c>
      <c r="M48" s="16" t="s">
        <v>515</v>
      </c>
      <c r="N48"/>
      <c r="O48" s="13">
        <v>31104</v>
      </c>
      <c r="P48" s="14" t="s">
        <v>133</v>
      </c>
      <c r="Q48" s="15">
        <v>163</v>
      </c>
      <c r="R48" s="15">
        <v>408</v>
      </c>
      <c r="S48" s="15">
        <v>207</v>
      </c>
      <c r="T48" s="16">
        <v>201</v>
      </c>
    </row>
    <row r="49" spans="1:20" ht="13.5" customHeight="1" x14ac:dyDescent="0.15">
      <c r="A49" s="44"/>
      <c r="B49" s="45"/>
      <c r="C49" s="17"/>
      <c r="D49" s="17"/>
      <c r="E49" s="17"/>
      <c r="F49" s="18"/>
      <c r="G49"/>
      <c r="H49" s="44"/>
      <c r="I49" s="46"/>
      <c r="J49" s="17"/>
      <c r="K49" s="17"/>
      <c r="L49" s="17"/>
      <c r="M49" s="18"/>
      <c r="N49"/>
      <c r="O49" s="40" t="s">
        <v>134</v>
      </c>
      <c r="P49" s="41"/>
      <c r="Q49" s="19">
        <v>39650</v>
      </c>
      <c r="R49" s="19">
        <v>87724</v>
      </c>
      <c r="S49" s="19">
        <v>45947</v>
      </c>
      <c r="T49" s="20">
        <v>41777</v>
      </c>
    </row>
    <row r="50" spans="1:20" ht="14.25" x14ac:dyDescent="0.15">
      <c r="A50" s="39">
        <v>42339</v>
      </c>
      <c r="B50" s="39"/>
      <c r="C50" s="39"/>
      <c r="D50" s="39"/>
      <c r="E50" s="39"/>
      <c r="F50" s="39"/>
      <c r="G50"/>
      <c r="H50" s="21"/>
      <c r="I50"/>
      <c r="J50"/>
      <c r="K50"/>
      <c r="L50"/>
      <c r="M50"/>
      <c r="N50"/>
      <c r="O50" s="21"/>
      <c r="P50"/>
      <c r="Q50"/>
      <c r="R50"/>
      <c r="S50"/>
      <c r="T50"/>
    </row>
    <row r="51" spans="1:20" ht="13.5" x14ac:dyDescent="0.15">
      <c r="A51" s="5" t="s">
        <v>229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G51"/>
      <c r="H51" s="5" t="s">
        <v>229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N51"/>
      <c r="O51" s="5" t="s">
        <v>229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ht="13.5" x14ac:dyDescent="0.15">
      <c r="A52" s="9">
        <v>100</v>
      </c>
      <c r="B52" s="10" t="s">
        <v>135</v>
      </c>
      <c r="C52" s="11">
        <v>29</v>
      </c>
      <c r="D52" s="11">
        <v>35</v>
      </c>
      <c r="E52" s="11">
        <v>31</v>
      </c>
      <c r="F52" s="12">
        <v>4</v>
      </c>
      <c r="G52"/>
      <c r="H52" s="9">
        <v>1900</v>
      </c>
      <c r="I52" s="22" t="s">
        <v>136</v>
      </c>
      <c r="J52" s="11">
        <v>312</v>
      </c>
      <c r="K52" s="11">
        <v>431</v>
      </c>
      <c r="L52" s="11">
        <v>326</v>
      </c>
      <c r="M52" s="12">
        <v>105</v>
      </c>
      <c r="N52"/>
      <c r="O52" s="9">
        <v>8400</v>
      </c>
      <c r="P52" s="10" t="s">
        <v>137</v>
      </c>
      <c r="Q52" s="11">
        <v>225</v>
      </c>
      <c r="R52" s="11">
        <v>486</v>
      </c>
      <c r="S52" s="11">
        <v>254</v>
      </c>
      <c r="T52" s="12">
        <v>232</v>
      </c>
    </row>
    <row r="53" spans="1:20" ht="13.5" x14ac:dyDescent="0.15">
      <c r="A53" s="9">
        <v>200</v>
      </c>
      <c r="B53" s="10" t="s">
        <v>138</v>
      </c>
      <c r="C53" s="11">
        <v>1656</v>
      </c>
      <c r="D53" s="11">
        <v>3527</v>
      </c>
      <c r="E53" s="11">
        <v>1833</v>
      </c>
      <c r="F53" s="12">
        <v>1694</v>
      </c>
      <c r="G53"/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N53"/>
      <c r="O53" s="9">
        <v>8500</v>
      </c>
      <c r="P53" s="10" t="s">
        <v>140</v>
      </c>
      <c r="Q53" s="11">
        <v>298</v>
      </c>
      <c r="R53" s="11">
        <v>724</v>
      </c>
      <c r="S53" s="11">
        <v>375</v>
      </c>
      <c r="T53" s="12">
        <v>349</v>
      </c>
    </row>
    <row r="54" spans="1:20" ht="13.5" x14ac:dyDescent="0.15">
      <c r="A54" s="9">
        <v>300</v>
      </c>
      <c r="B54" s="10" t="s">
        <v>141</v>
      </c>
      <c r="C54" s="11">
        <v>6064</v>
      </c>
      <c r="D54" s="11">
        <v>12421</v>
      </c>
      <c r="E54" s="11">
        <v>6638</v>
      </c>
      <c r="F54" s="12">
        <v>5783</v>
      </c>
      <c r="G54"/>
      <c r="H54" s="9">
        <v>2100</v>
      </c>
      <c r="I54" s="22" t="s">
        <v>142</v>
      </c>
      <c r="J54" s="11">
        <v>5485</v>
      </c>
      <c r="K54" s="11">
        <v>11272</v>
      </c>
      <c r="L54" s="11">
        <v>5866</v>
      </c>
      <c r="M54" s="12">
        <v>5406</v>
      </c>
      <c r="N54"/>
      <c r="O54" s="9">
        <v>8600</v>
      </c>
      <c r="P54" s="10" t="s">
        <v>143</v>
      </c>
      <c r="Q54" s="11">
        <v>531</v>
      </c>
      <c r="R54" s="11">
        <v>1282</v>
      </c>
      <c r="S54" s="11">
        <v>649</v>
      </c>
      <c r="T54" s="12">
        <v>633</v>
      </c>
    </row>
    <row r="55" spans="1:20" ht="13.5" x14ac:dyDescent="0.15">
      <c r="A55" s="9">
        <v>321</v>
      </c>
      <c r="B55" s="10" t="s">
        <v>144</v>
      </c>
      <c r="C55" s="11">
        <v>212</v>
      </c>
      <c r="D55" s="11">
        <v>365</v>
      </c>
      <c r="E55" s="11">
        <v>230</v>
      </c>
      <c r="F55" s="12">
        <v>135</v>
      </c>
      <c r="G55"/>
      <c r="H55" s="9">
        <v>2201</v>
      </c>
      <c r="I55" s="22" t="s">
        <v>145</v>
      </c>
      <c r="J55" s="11">
        <v>226</v>
      </c>
      <c r="K55" s="11">
        <v>309</v>
      </c>
      <c r="L55" s="11">
        <v>213</v>
      </c>
      <c r="M55" s="12">
        <v>96</v>
      </c>
      <c r="N55"/>
      <c r="O55" s="9">
        <v>8700</v>
      </c>
      <c r="P55" s="10" t="s">
        <v>146</v>
      </c>
      <c r="Q55" s="11">
        <v>249</v>
      </c>
      <c r="R55" s="11">
        <v>582</v>
      </c>
      <c r="S55" s="11">
        <v>315</v>
      </c>
      <c r="T55" s="12">
        <v>267</v>
      </c>
    </row>
    <row r="56" spans="1:20" ht="13.5" x14ac:dyDescent="0.15">
      <c r="A56" s="9">
        <v>322</v>
      </c>
      <c r="B56" s="10" t="s">
        <v>147</v>
      </c>
      <c r="C56" s="11">
        <v>222</v>
      </c>
      <c r="D56" s="11">
        <v>447</v>
      </c>
      <c r="E56" s="11">
        <v>233</v>
      </c>
      <c r="F56" s="12">
        <v>214</v>
      </c>
      <c r="G56"/>
      <c r="H56" s="9">
        <v>2202</v>
      </c>
      <c r="I56" s="22" t="s">
        <v>148</v>
      </c>
      <c r="J56" s="11">
        <v>218</v>
      </c>
      <c r="K56" s="11">
        <v>392</v>
      </c>
      <c r="L56" s="11">
        <v>230</v>
      </c>
      <c r="M56" s="12">
        <v>162</v>
      </c>
      <c r="N56"/>
      <c r="O56" s="9">
        <v>8800</v>
      </c>
      <c r="P56" s="10" t="s">
        <v>149</v>
      </c>
      <c r="Q56" s="11">
        <v>89</v>
      </c>
      <c r="R56" s="11">
        <v>238</v>
      </c>
      <c r="S56" s="11">
        <v>131</v>
      </c>
      <c r="T56" s="12">
        <v>107</v>
      </c>
    </row>
    <row r="57" spans="1:20" ht="13.5" x14ac:dyDescent="0.15">
      <c r="A57" s="9">
        <v>323</v>
      </c>
      <c r="B57" s="10" t="s">
        <v>150</v>
      </c>
      <c r="C57" s="11">
        <v>215</v>
      </c>
      <c r="D57" s="11">
        <v>454</v>
      </c>
      <c r="E57" s="11">
        <v>251</v>
      </c>
      <c r="F57" s="12">
        <v>203</v>
      </c>
      <c r="G57"/>
      <c r="H57" s="9">
        <v>2203</v>
      </c>
      <c r="I57" s="22" t="s">
        <v>151</v>
      </c>
      <c r="J57" s="11">
        <v>131</v>
      </c>
      <c r="K57" s="11">
        <v>204</v>
      </c>
      <c r="L57" s="11">
        <v>129</v>
      </c>
      <c r="M57" s="12">
        <v>75</v>
      </c>
      <c r="N57"/>
      <c r="O57" s="9">
        <v>8900</v>
      </c>
      <c r="P57" s="10" t="s">
        <v>152</v>
      </c>
      <c r="Q57" s="11">
        <v>88</v>
      </c>
      <c r="R57" s="11">
        <v>234</v>
      </c>
      <c r="S57" s="11">
        <v>117</v>
      </c>
      <c r="T57" s="12">
        <v>117</v>
      </c>
    </row>
    <row r="58" spans="1:20" ht="13.5" x14ac:dyDescent="0.15">
      <c r="A58" s="9">
        <v>1300</v>
      </c>
      <c r="B58" s="10" t="s">
        <v>153</v>
      </c>
      <c r="C58" s="11">
        <v>156</v>
      </c>
      <c r="D58" s="11">
        <v>289</v>
      </c>
      <c r="E58" s="11">
        <v>137</v>
      </c>
      <c r="F58" s="12">
        <v>152</v>
      </c>
      <c r="G58"/>
      <c r="H58" s="9">
        <v>2301</v>
      </c>
      <c r="I58" s="22" t="s">
        <v>154</v>
      </c>
      <c r="J58" s="11">
        <v>333</v>
      </c>
      <c r="K58" s="11">
        <v>685</v>
      </c>
      <c r="L58" s="11">
        <v>394</v>
      </c>
      <c r="M58" s="12">
        <v>291</v>
      </c>
      <c r="N58"/>
      <c r="O58" s="9">
        <v>9000</v>
      </c>
      <c r="P58" s="10" t="s">
        <v>155</v>
      </c>
      <c r="Q58" s="11">
        <v>33</v>
      </c>
      <c r="R58" s="11">
        <v>91</v>
      </c>
      <c r="S58" s="11">
        <v>48</v>
      </c>
      <c r="T58" s="12">
        <v>43</v>
      </c>
    </row>
    <row r="59" spans="1:20" ht="13.5" x14ac:dyDescent="0.15">
      <c r="A59" s="9">
        <v>1400</v>
      </c>
      <c r="B59" s="10" t="s">
        <v>156</v>
      </c>
      <c r="C59" s="11">
        <v>128</v>
      </c>
      <c r="D59" s="11">
        <v>264</v>
      </c>
      <c r="E59" s="11">
        <v>122</v>
      </c>
      <c r="F59" s="12">
        <v>142</v>
      </c>
      <c r="G59"/>
      <c r="H59" s="9">
        <v>2302</v>
      </c>
      <c r="I59" s="10" t="s">
        <v>157</v>
      </c>
      <c r="J59" s="11">
        <v>346</v>
      </c>
      <c r="K59" s="11">
        <v>714</v>
      </c>
      <c r="L59" s="11">
        <v>375</v>
      </c>
      <c r="M59" s="12">
        <v>339</v>
      </c>
      <c r="N59"/>
      <c r="O59" s="9">
        <v>9100</v>
      </c>
      <c r="P59" s="10" t="s">
        <v>110</v>
      </c>
      <c r="Q59" s="11">
        <v>88</v>
      </c>
      <c r="R59" s="11">
        <v>189</v>
      </c>
      <c r="S59" s="11">
        <v>93</v>
      </c>
      <c r="T59" s="12">
        <v>96</v>
      </c>
    </row>
    <row r="60" spans="1:20" ht="13.5" x14ac:dyDescent="0.15">
      <c r="A60" s="9">
        <v>1500</v>
      </c>
      <c r="B60" s="10" t="s">
        <v>158</v>
      </c>
      <c r="C60" s="11">
        <v>342</v>
      </c>
      <c r="D60" s="11">
        <v>743</v>
      </c>
      <c r="E60" s="11">
        <v>364</v>
      </c>
      <c r="F60" s="12">
        <v>379</v>
      </c>
      <c r="G60"/>
      <c r="H60" s="9">
        <v>2400</v>
      </c>
      <c r="I60" s="10" t="s">
        <v>159</v>
      </c>
      <c r="J60" s="11">
        <v>1293</v>
      </c>
      <c r="K60" s="11">
        <v>2909</v>
      </c>
      <c r="L60" s="11">
        <v>1508</v>
      </c>
      <c r="M60" s="12">
        <v>1401</v>
      </c>
      <c r="N60"/>
      <c r="O60" s="9">
        <v>9200</v>
      </c>
      <c r="P60" s="10" t="s">
        <v>160</v>
      </c>
      <c r="Q60" s="11">
        <v>79</v>
      </c>
      <c r="R60" s="11">
        <v>207</v>
      </c>
      <c r="S60" s="11">
        <v>105</v>
      </c>
      <c r="T60" s="12">
        <v>102</v>
      </c>
    </row>
    <row r="61" spans="1:20" ht="13.5" x14ac:dyDescent="0.15">
      <c r="A61" s="9">
        <v>1600</v>
      </c>
      <c r="B61" s="10" t="s">
        <v>161</v>
      </c>
      <c r="C61" s="11">
        <v>1000</v>
      </c>
      <c r="D61" s="11">
        <v>1970</v>
      </c>
      <c r="E61" s="11">
        <v>1103</v>
      </c>
      <c r="F61" s="12">
        <v>867</v>
      </c>
      <c r="G61"/>
      <c r="H61" s="9">
        <v>2500</v>
      </c>
      <c r="I61" s="10" t="s">
        <v>162</v>
      </c>
      <c r="J61" s="11">
        <v>464</v>
      </c>
      <c r="K61" s="11">
        <v>931</v>
      </c>
      <c r="L61" s="11">
        <v>500</v>
      </c>
      <c r="M61" s="12">
        <v>431</v>
      </c>
      <c r="N61"/>
      <c r="O61" s="9">
        <v>9300</v>
      </c>
      <c r="P61" s="10" t="s">
        <v>163</v>
      </c>
      <c r="Q61" s="11">
        <v>56</v>
      </c>
      <c r="R61" s="11">
        <v>167</v>
      </c>
      <c r="S61" s="11">
        <v>76</v>
      </c>
      <c r="T61" s="12">
        <v>91</v>
      </c>
    </row>
    <row r="62" spans="1:20" ht="13.5" x14ac:dyDescent="0.15">
      <c r="A62" s="9">
        <v>1651</v>
      </c>
      <c r="B62" s="10" t="s">
        <v>164</v>
      </c>
      <c r="C62" s="11">
        <v>124</v>
      </c>
      <c r="D62" s="11">
        <v>195</v>
      </c>
      <c r="E62" s="11">
        <v>132</v>
      </c>
      <c r="F62" s="12">
        <v>63</v>
      </c>
      <c r="G62"/>
      <c r="H62" s="9">
        <v>2600</v>
      </c>
      <c r="I62" s="10" t="s">
        <v>165</v>
      </c>
      <c r="J62" s="11">
        <v>984</v>
      </c>
      <c r="K62" s="11">
        <v>1954</v>
      </c>
      <c r="L62" s="11">
        <v>1035</v>
      </c>
      <c r="M62" s="12">
        <v>919</v>
      </c>
      <c r="N62"/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ht="13.5" x14ac:dyDescent="0.15">
      <c r="A63" s="9">
        <v>1652</v>
      </c>
      <c r="B63" s="10" t="s">
        <v>167</v>
      </c>
      <c r="C63" s="11">
        <v>218</v>
      </c>
      <c r="D63" s="11">
        <v>551</v>
      </c>
      <c r="E63" s="11">
        <v>278</v>
      </c>
      <c r="F63" s="12">
        <v>273</v>
      </c>
      <c r="G63"/>
      <c r="H63" s="9">
        <v>2700</v>
      </c>
      <c r="I63" s="10" t="s">
        <v>168</v>
      </c>
      <c r="J63" s="11">
        <v>849</v>
      </c>
      <c r="K63" s="11">
        <v>1664</v>
      </c>
      <c r="L63" s="11">
        <v>873</v>
      </c>
      <c r="M63" s="12">
        <v>791</v>
      </c>
      <c r="N63"/>
      <c r="O63" s="9">
        <v>9500</v>
      </c>
      <c r="P63" s="10" t="s">
        <v>169</v>
      </c>
      <c r="Q63" s="11">
        <v>259</v>
      </c>
      <c r="R63" s="11">
        <v>564</v>
      </c>
      <c r="S63" s="11">
        <v>272</v>
      </c>
      <c r="T63" s="12">
        <v>292</v>
      </c>
    </row>
    <row r="64" spans="1:20" ht="13.5" x14ac:dyDescent="0.15">
      <c r="A64" s="9">
        <v>1653</v>
      </c>
      <c r="B64" s="10" t="s">
        <v>170</v>
      </c>
      <c r="C64" s="11">
        <v>216</v>
      </c>
      <c r="D64" s="11">
        <v>563</v>
      </c>
      <c r="E64" s="11">
        <v>276</v>
      </c>
      <c r="F64" s="12">
        <v>287</v>
      </c>
      <c r="G64"/>
      <c r="H64" s="9">
        <v>2800</v>
      </c>
      <c r="I64" s="10" t="s">
        <v>171</v>
      </c>
      <c r="J64" s="11">
        <v>48</v>
      </c>
      <c r="K64" s="11">
        <v>90</v>
      </c>
      <c r="L64" s="11">
        <v>51</v>
      </c>
      <c r="M64" s="12">
        <v>39</v>
      </c>
      <c r="N64"/>
      <c r="O64" s="9">
        <v>9600</v>
      </c>
      <c r="P64" s="10" t="s">
        <v>172</v>
      </c>
      <c r="Q64" s="11">
        <v>76</v>
      </c>
      <c r="R64" s="11">
        <v>212</v>
      </c>
      <c r="S64" s="11">
        <v>95</v>
      </c>
      <c r="T64" s="12">
        <v>117</v>
      </c>
    </row>
    <row r="65" spans="1:20" ht="13.5" x14ac:dyDescent="0.15">
      <c r="A65" s="9">
        <v>1654</v>
      </c>
      <c r="B65" s="10" t="s">
        <v>173</v>
      </c>
      <c r="C65" s="11">
        <v>118</v>
      </c>
      <c r="D65" s="11">
        <v>358</v>
      </c>
      <c r="E65" s="11">
        <v>187</v>
      </c>
      <c r="F65" s="12">
        <v>171</v>
      </c>
      <c r="G65"/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N65"/>
      <c r="O65" s="9">
        <v>9700</v>
      </c>
      <c r="P65" s="10" t="s">
        <v>175</v>
      </c>
      <c r="Q65" s="11">
        <v>469</v>
      </c>
      <c r="R65" s="11">
        <v>1101</v>
      </c>
      <c r="S65" s="11">
        <v>576</v>
      </c>
      <c r="T65" s="12">
        <v>525</v>
      </c>
    </row>
    <row r="66" spans="1:20" ht="13.5" x14ac:dyDescent="0.15">
      <c r="A66" s="9">
        <v>1701</v>
      </c>
      <c r="B66" s="10" t="s">
        <v>176</v>
      </c>
      <c r="C66" s="11">
        <v>404</v>
      </c>
      <c r="D66" s="11">
        <v>878</v>
      </c>
      <c r="E66" s="11">
        <v>464</v>
      </c>
      <c r="F66" s="12">
        <v>414</v>
      </c>
      <c r="G66"/>
      <c r="H66" s="9">
        <v>2901</v>
      </c>
      <c r="I66" s="10" t="s">
        <v>177</v>
      </c>
      <c r="J66" s="11">
        <v>237</v>
      </c>
      <c r="K66" s="11">
        <v>588</v>
      </c>
      <c r="L66" s="11">
        <v>288</v>
      </c>
      <c r="M66" s="12">
        <v>300</v>
      </c>
      <c r="N66"/>
      <c r="O66" s="9">
        <v>9800</v>
      </c>
      <c r="P66" s="10" t="s">
        <v>178</v>
      </c>
      <c r="Q66" s="11">
        <v>157</v>
      </c>
      <c r="R66" s="11">
        <v>399</v>
      </c>
      <c r="S66" s="11">
        <v>200</v>
      </c>
      <c r="T66" s="12">
        <v>199</v>
      </c>
    </row>
    <row r="67" spans="1:20" ht="13.5" x14ac:dyDescent="0.15">
      <c r="A67" s="9">
        <v>1702</v>
      </c>
      <c r="B67" s="10" t="s">
        <v>179</v>
      </c>
      <c r="C67" s="11">
        <v>495</v>
      </c>
      <c r="D67" s="11">
        <v>1216</v>
      </c>
      <c r="E67" s="11">
        <v>607</v>
      </c>
      <c r="F67" s="12">
        <v>609</v>
      </c>
      <c r="G67"/>
      <c r="H67" s="9">
        <v>2902</v>
      </c>
      <c r="I67" s="10" t="s">
        <v>180</v>
      </c>
      <c r="J67" s="11">
        <v>209</v>
      </c>
      <c r="K67" s="11">
        <v>452</v>
      </c>
      <c r="L67" s="11">
        <v>226</v>
      </c>
      <c r="M67" s="12">
        <v>226</v>
      </c>
      <c r="N67"/>
      <c r="O67" s="9">
        <v>9900</v>
      </c>
      <c r="P67" s="10" t="s">
        <v>181</v>
      </c>
      <c r="Q67" s="11">
        <v>86</v>
      </c>
      <c r="R67" s="11">
        <v>237</v>
      </c>
      <c r="S67" s="11">
        <v>110</v>
      </c>
      <c r="T67" s="12">
        <v>127</v>
      </c>
    </row>
    <row r="68" spans="1:20" ht="13.5" x14ac:dyDescent="0.15">
      <c r="A68" s="9">
        <v>1703</v>
      </c>
      <c r="B68" s="10" t="s">
        <v>182</v>
      </c>
      <c r="C68" s="11">
        <v>522</v>
      </c>
      <c r="D68" s="11">
        <v>1169</v>
      </c>
      <c r="E68" s="11">
        <v>568</v>
      </c>
      <c r="F68" s="12">
        <v>601</v>
      </c>
      <c r="G68"/>
      <c r="H68" s="9">
        <v>2903</v>
      </c>
      <c r="I68" s="10" t="s">
        <v>183</v>
      </c>
      <c r="J68" s="11">
        <v>143</v>
      </c>
      <c r="K68" s="11">
        <v>325</v>
      </c>
      <c r="L68" s="11">
        <v>176</v>
      </c>
      <c r="M68" s="12">
        <v>149</v>
      </c>
      <c r="N68"/>
      <c r="O68" s="9">
        <v>10000</v>
      </c>
      <c r="P68" s="10" t="s">
        <v>184</v>
      </c>
      <c r="Q68" s="11">
        <v>67</v>
      </c>
      <c r="R68" s="11">
        <v>153</v>
      </c>
      <c r="S68" s="11">
        <v>77</v>
      </c>
      <c r="T68" s="12">
        <v>76</v>
      </c>
    </row>
    <row r="69" spans="1:20" ht="13.5" x14ac:dyDescent="0.15">
      <c r="A69" s="9">
        <v>1704</v>
      </c>
      <c r="B69" s="10" t="s">
        <v>185</v>
      </c>
      <c r="C69" s="11">
        <v>435</v>
      </c>
      <c r="D69" s="11">
        <v>1053</v>
      </c>
      <c r="E69" s="11">
        <v>507</v>
      </c>
      <c r="F69" s="12">
        <v>546</v>
      </c>
      <c r="G69"/>
      <c r="H69" s="9">
        <v>2904</v>
      </c>
      <c r="I69" s="10" t="s">
        <v>186</v>
      </c>
      <c r="J69" s="11">
        <v>131</v>
      </c>
      <c r="K69" s="11">
        <v>348</v>
      </c>
      <c r="L69" s="11">
        <v>178</v>
      </c>
      <c r="M69" s="12">
        <v>170</v>
      </c>
      <c r="N69"/>
      <c r="O69" s="9">
        <v>10100</v>
      </c>
      <c r="P69" s="10" t="s">
        <v>187</v>
      </c>
      <c r="Q69" s="11">
        <v>97</v>
      </c>
      <c r="R69" s="11">
        <v>225</v>
      </c>
      <c r="S69" s="11">
        <v>115</v>
      </c>
      <c r="T69" s="12">
        <v>110</v>
      </c>
    </row>
    <row r="70" spans="1:20" ht="13.5" x14ac:dyDescent="0.15">
      <c r="A70" s="9">
        <v>1705</v>
      </c>
      <c r="B70" s="10" t="s">
        <v>188</v>
      </c>
      <c r="C70" s="11">
        <v>301</v>
      </c>
      <c r="D70" s="11">
        <v>709</v>
      </c>
      <c r="E70" s="11">
        <v>334</v>
      </c>
      <c r="F70" s="12">
        <v>375</v>
      </c>
      <c r="G70"/>
      <c r="H70" s="9">
        <v>2905</v>
      </c>
      <c r="I70" s="10" t="s">
        <v>189</v>
      </c>
      <c r="J70" s="11">
        <v>69</v>
      </c>
      <c r="K70" s="11">
        <v>189</v>
      </c>
      <c r="L70" s="11">
        <v>90</v>
      </c>
      <c r="M70" s="12">
        <v>99</v>
      </c>
      <c r="N70"/>
      <c r="O70" s="9">
        <v>10200</v>
      </c>
      <c r="P70" s="10" t="s">
        <v>190</v>
      </c>
      <c r="Q70" s="11">
        <v>20</v>
      </c>
      <c r="R70" s="11">
        <v>47</v>
      </c>
      <c r="S70" s="11">
        <v>28</v>
      </c>
      <c r="T70" s="12">
        <v>19</v>
      </c>
    </row>
    <row r="71" spans="1:20" ht="13.5" x14ac:dyDescent="0.15">
      <c r="A71" s="9">
        <v>1706</v>
      </c>
      <c r="B71" s="10" t="s">
        <v>191</v>
      </c>
      <c r="C71" s="11">
        <v>419</v>
      </c>
      <c r="D71" s="11">
        <v>951</v>
      </c>
      <c r="E71" s="11">
        <v>459</v>
      </c>
      <c r="F71" s="12">
        <v>492</v>
      </c>
      <c r="G71"/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N71"/>
      <c r="O71" s="9">
        <v>10300</v>
      </c>
      <c r="P71" s="10" t="s">
        <v>193</v>
      </c>
      <c r="Q71" s="11">
        <v>186</v>
      </c>
      <c r="R71" s="11">
        <v>494</v>
      </c>
      <c r="S71" s="11">
        <v>245</v>
      </c>
      <c r="T71" s="12">
        <v>249</v>
      </c>
    </row>
    <row r="72" spans="1:20" ht="13.5" x14ac:dyDescent="0.15">
      <c r="A72" s="9">
        <v>1707</v>
      </c>
      <c r="B72" s="10" t="s">
        <v>194</v>
      </c>
      <c r="C72" s="11">
        <v>562</v>
      </c>
      <c r="D72" s="11">
        <v>1329</v>
      </c>
      <c r="E72" s="11">
        <v>656</v>
      </c>
      <c r="F72" s="12">
        <v>673</v>
      </c>
      <c r="G72"/>
      <c r="H72" s="9">
        <v>3001</v>
      </c>
      <c r="I72" s="10" t="s">
        <v>195</v>
      </c>
      <c r="J72" s="11">
        <v>133</v>
      </c>
      <c r="K72" s="11">
        <v>310</v>
      </c>
      <c r="L72" s="11">
        <v>147</v>
      </c>
      <c r="M72" s="12">
        <v>163</v>
      </c>
      <c r="N72"/>
      <c r="O72" s="9">
        <v>10400</v>
      </c>
      <c r="P72" s="10" t="s">
        <v>196</v>
      </c>
      <c r="Q72" s="11">
        <v>133</v>
      </c>
      <c r="R72" s="11">
        <v>267</v>
      </c>
      <c r="S72" s="11">
        <v>120</v>
      </c>
      <c r="T72" s="12">
        <v>147</v>
      </c>
    </row>
    <row r="73" spans="1:20" ht="13.5" x14ac:dyDescent="0.15">
      <c r="A73" s="9">
        <v>1708</v>
      </c>
      <c r="B73" s="10" t="s">
        <v>197</v>
      </c>
      <c r="C73" s="11">
        <v>195</v>
      </c>
      <c r="D73" s="11">
        <v>448</v>
      </c>
      <c r="E73" s="11">
        <v>235</v>
      </c>
      <c r="F73" s="12">
        <v>213</v>
      </c>
      <c r="G73"/>
      <c r="H73" s="9">
        <v>3002</v>
      </c>
      <c r="I73" s="10" t="s">
        <v>198</v>
      </c>
      <c r="J73" s="11">
        <v>110</v>
      </c>
      <c r="K73" s="11">
        <v>228</v>
      </c>
      <c r="L73" s="11">
        <v>117</v>
      </c>
      <c r="M73" s="12">
        <v>111</v>
      </c>
      <c r="N73"/>
      <c r="O73" s="9">
        <v>10500</v>
      </c>
      <c r="P73" s="10" t="s">
        <v>199</v>
      </c>
      <c r="Q73" s="11">
        <v>145</v>
      </c>
      <c r="R73" s="11">
        <v>365</v>
      </c>
      <c r="S73" s="11">
        <v>187</v>
      </c>
      <c r="T73" s="12">
        <v>178</v>
      </c>
    </row>
    <row r="74" spans="1:20" ht="13.5" x14ac:dyDescent="0.15">
      <c r="A74" s="9"/>
      <c r="B74" s="10"/>
      <c r="C74" s="11"/>
      <c r="D74" s="11"/>
      <c r="E74" s="11"/>
      <c r="F74" s="12"/>
      <c r="G74"/>
      <c r="H74" s="9">
        <v>3003</v>
      </c>
      <c r="I74" s="10" t="s">
        <v>200</v>
      </c>
      <c r="J74" s="11">
        <v>158</v>
      </c>
      <c r="K74" s="11">
        <v>387</v>
      </c>
      <c r="L74" s="11">
        <v>187</v>
      </c>
      <c r="M74" s="12">
        <v>200</v>
      </c>
      <c r="N74"/>
      <c r="O74" s="9">
        <v>10600</v>
      </c>
      <c r="P74" s="10" t="s">
        <v>201</v>
      </c>
      <c r="Q74" s="11">
        <v>67</v>
      </c>
      <c r="R74" s="11">
        <v>188</v>
      </c>
      <c r="S74" s="11">
        <v>87</v>
      </c>
      <c r="T74" s="12">
        <v>101</v>
      </c>
    </row>
    <row r="75" spans="1:20" ht="13.5" x14ac:dyDescent="0.15">
      <c r="A75" s="9"/>
      <c r="B75" s="10"/>
      <c r="C75" s="11"/>
      <c r="D75" s="11"/>
      <c r="E75" s="11"/>
      <c r="F75" s="12"/>
      <c r="G75"/>
      <c r="H75" s="9">
        <v>3100</v>
      </c>
      <c r="I75" s="10" t="s">
        <v>202</v>
      </c>
      <c r="J75" s="11">
        <v>128</v>
      </c>
      <c r="K75" s="11">
        <v>254</v>
      </c>
      <c r="L75" s="11">
        <v>137</v>
      </c>
      <c r="M75" s="12">
        <v>117</v>
      </c>
      <c r="N75"/>
      <c r="O75" s="9">
        <v>10700</v>
      </c>
      <c r="P75" s="10" t="s">
        <v>203</v>
      </c>
      <c r="Q75" s="11">
        <v>52</v>
      </c>
      <c r="R75" s="11">
        <v>123</v>
      </c>
      <c r="S75" s="11">
        <v>64</v>
      </c>
      <c r="T75" s="12">
        <v>59</v>
      </c>
    </row>
    <row r="76" spans="1:20" ht="13.5" x14ac:dyDescent="0.15">
      <c r="A76" s="9"/>
      <c r="B76" s="10"/>
      <c r="C76" s="11"/>
      <c r="D76" s="11"/>
      <c r="E76" s="11"/>
      <c r="F76" s="12"/>
      <c r="G76"/>
      <c r="H76" s="9">
        <v>3200</v>
      </c>
      <c r="I76" s="10" t="s">
        <v>204</v>
      </c>
      <c r="J76" s="11">
        <v>2316</v>
      </c>
      <c r="K76" s="11">
        <v>4975</v>
      </c>
      <c r="L76" s="11">
        <v>2463</v>
      </c>
      <c r="M76" s="12">
        <v>2512</v>
      </c>
      <c r="N76"/>
      <c r="O76" s="9">
        <v>10801</v>
      </c>
      <c r="P76" s="10" t="s">
        <v>205</v>
      </c>
      <c r="Q76" s="11">
        <v>355</v>
      </c>
      <c r="R76" s="11">
        <v>921</v>
      </c>
      <c r="S76" s="11">
        <v>444</v>
      </c>
      <c r="T76" s="12">
        <v>477</v>
      </c>
    </row>
    <row r="77" spans="1:20" ht="13.5" x14ac:dyDescent="0.15">
      <c r="A77" s="9"/>
      <c r="B77" s="10"/>
      <c r="C77" s="11"/>
      <c r="D77" s="11"/>
      <c r="E77" s="11"/>
      <c r="F77" s="12"/>
      <c r="G77"/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N77"/>
      <c r="O77" s="9">
        <v>10802</v>
      </c>
      <c r="P77" s="10" t="s">
        <v>207</v>
      </c>
      <c r="Q77" s="11">
        <v>354</v>
      </c>
      <c r="R77" s="11">
        <v>881</v>
      </c>
      <c r="S77" s="11">
        <v>443</v>
      </c>
      <c r="T77" s="12">
        <v>438</v>
      </c>
    </row>
    <row r="78" spans="1:20" ht="13.5" x14ac:dyDescent="0.15">
      <c r="A78" s="9"/>
      <c r="B78" s="10"/>
      <c r="C78" s="11"/>
      <c r="D78" s="11"/>
      <c r="E78" s="11"/>
      <c r="F78" s="12"/>
      <c r="G78"/>
      <c r="H78" s="9">
        <v>3301</v>
      </c>
      <c r="I78" s="10" t="s">
        <v>208</v>
      </c>
      <c r="J78" s="11">
        <v>75</v>
      </c>
      <c r="K78" s="11">
        <v>161</v>
      </c>
      <c r="L78" s="11">
        <v>86</v>
      </c>
      <c r="M78" s="12">
        <v>75</v>
      </c>
      <c r="N78"/>
      <c r="O78" s="9">
        <v>10803</v>
      </c>
      <c r="P78" s="10" t="s">
        <v>209</v>
      </c>
      <c r="Q78" s="11">
        <v>661</v>
      </c>
      <c r="R78" s="11">
        <v>1533</v>
      </c>
      <c r="S78" s="11">
        <v>759</v>
      </c>
      <c r="T78" s="12">
        <v>774</v>
      </c>
    </row>
    <row r="79" spans="1:20" ht="13.5" x14ac:dyDescent="0.15">
      <c r="A79" s="9"/>
      <c r="B79" s="10"/>
      <c r="C79" s="11"/>
      <c r="D79" s="11"/>
      <c r="E79" s="11"/>
      <c r="F79" s="12"/>
      <c r="G79"/>
      <c r="H79" s="9">
        <v>3302</v>
      </c>
      <c r="I79" s="10" t="s">
        <v>210</v>
      </c>
      <c r="J79" s="11">
        <v>358</v>
      </c>
      <c r="K79" s="11">
        <v>808</v>
      </c>
      <c r="L79" s="11">
        <v>411</v>
      </c>
      <c r="M79" s="12">
        <v>397</v>
      </c>
      <c r="N79"/>
      <c r="O79" s="9">
        <v>10804</v>
      </c>
      <c r="P79" s="10" t="s">
        <v>211</v>
      </c>
      <c r="Q79" s="11">
        <v>647</v>
      </c>
      <c r="R79" s="11">
        <v>1543</v>
      </c>
      <c r="S79" s="11">
        <v>771</v>
      </c>
      <c r="T79" s="12">
        <v>772</v>
      </c>
    </row>
    <row r="80" spans="1:20" ht="13.5" x14ac:dyDescent="0.15">
      <c r="A80" s="9"/>
      <c r="B80" s="10"/>
      <c r="C80" s="11"/>
      <c r="D80" s="11"/>
      <c r="E80" s="11"/>
      <c r="F80" s="12"/>
      <c r="G80"/>
      <c r="H80" s="9">
        <v>3400</v>
      </c>
      <c r="I80" s="10" t="s">
        <v>212</v>
      </c>
      <c r="J80" s="11">
        <v>465</v>
      </c>
      <c r="K80" s="11">
        <v>960</v>
      </c>
      <c r="L80" s="11">
        <v>477</v>
      </c>
      <c r="M80" s="12">
        <v>483</v>
      </c>
      <c r="N80"/>
      <c r="O80" s="9">
        <v>10805</v>
      </c>
      <c r="P80" s="10" t="s">
        <v>213</v>
      </c>
      <c r="Q80" s="11">
        <v>543</v>
      </c>
      <c r="R80" s="11">
        <v>1339</v>
      </c>
      <c r="S80" s="11">
        <v>671</v>
      </c>
      <c r="T80" s="12">
        <v>668</v>
      </c>
    </row>
    <row r="81" spans="1:20" ht="13.5" x14ac:dyDescent="0.15">
      <c r="A81" s="9"/>
      <c r="B81" s="10"/>
      <c r="C81" s="11"/>
      <c r="D81" s="11"/>
      <c r="E81" s="11"/>
      <c r="F81" s="12"/>
      <c r="G81"/>
      <c r="H81" s="9">
        <v>3500</v>
      </c>
      <c r="I81" s="10" t="s">
        <v>214</v>
      </c>
      <c r="J81" s="11">
        <v>1154</v>
      </c>
      <c r="K81" s="11">
        <v>2547</v>
      </c>
      <c r="L81" s="11">
        <v>1345</v>
      </c>
      <c r="M81" s="12">
        <v>1202</v>
      </c>
      <c r="N81"/>
      <c r="O81" s="9"/>
      <c r="P81" s="10"/>
      <c r="Q81" s="11"/>
      <c r="R81" s="11"/>
      <c r="S81" s="11"/>
      <c r="T81" s="12"/>
    </row>
    <row r="82" spans="1:20" ht="13.5" x14ac:dyDescent="0.15">
      <c r="A82" s="9"/>
      <c r="B82" s="10"/>
      <c r="C82" s="11"/>
      <c r="D82" s="11"/>
      <c r="E82" s="11"/>
      <c r="F82" s="12"/>
      <c r="G82"/>
      <c r="H82" s="9">
        <v>3600</v>
      </c>
      <c r="I82" s="10" t="s">
        <v>215</v>
      </c>
      <c r="J82" s="11">
        <v>2381</v>
      </c>
      <c r="K82" s="11">
        <v>5536</v>
      </c>
      <c r="L82" s="11">
        <v>2641</v>
      </c>
      <c r="M82" s="12">
        <v>2895</v>
      </c>
      <c r="N82"/>
      <c r="O82" s="9"/>
      <c r="P82" s="10"/>
      <c r="Q82" s="11"/>
      <c r="R82" s="11"/>
      <c r="S82" s="11"/>
      <c r="T82" s="12"/>
    </row>
    <row r="83" spans="1:20" ht="13.5" x14ac:dyDescent="0.15">
      <c r="A83" s="9"/>
      <c r="B83" s="10"/>
      <c r="C83" s="11"/>
      <c r="D83" s="11"/>
      <c r="E83" s="11"/>
      <c r="F83" s="12"/>
      <c r="G83"/>
      <c r="H83" s="9">
        <v>3700</v>
      </c>
      <c r="I83" s="10" t="s">
        <v>216</v>
      </c>
      <c r="J83" s="11">
        <v>1144</v>
      </c>
      <c r="K83" s="11">
        <v>2643</v>
      </c>
      <c r="L83" s="11">
        <v>1352</v>
      </c>
      <c r="M83" s="12">
        <v>1291</v>
      </c>
      <c r="N83"/>
      <c r="O83" s="9"/>
      <c r="P83" s="10"/>
      <c r="Q83" s="11"/>
      <c r="R83" s="11"/>
      <c r="S83" s="11"/>
      <c r="T83" s="12"/>
    </row>
    <row r="84" spans="1:20" ht="13.5" x14ac:dyDescent="0.15">
      <c r="A84" s="9"/>
      <c r="B84" s="10"/>
      <c r="C84" s="11"/>
      <c r="D84" s="11"/>
      <c r="E84" s="11"/>
      <c r="F84" s="12"/>
      <c r="G84"/>
      <c r="H84" s="9">
        <v>3800</v>
      </c>
      <c r="I84" s="10" t="s">
        <v>217</v>
      </c>
      <c r="J84" s="11">
        <v>486</v>
      </c>
      <c r="K84" s="11">
        <v>1169</v>
      </c>
      <c r="L84" s="11">
        <v>569</v>
      </c>
      <c r="M84" s="12">
        <v>600</v>
      </c>
      <c r="N84"/>
      <c r="O84" s="9"/>
      <c r="P84" s="10"/>
      <c r="Q84" s="11"/>
      <c r="R84" s="11"/>
      <c r="S84" s="11"/>
      <c r="T84" s="12"/>
    </row>
    <row r="85" spans="1:20" ht="13.5" x14ac:dyDescent="0.15">
      <c r="A85" s="9"/>
      <c r="B85" s="10"/>
      <c r="C85" s="11"/>
      <c r="D85" s="11"/>
      <c r="E85" s="11"/>
      <c r="F85" s="12"/>
      <c r="G85"/>
      <c r="H85" s="9">
        <v>3900</v>
      </c>
      <c r="I85" s="10" t="s">
        <v>218</v>
      </c>
      <c r="J85" s="11">
        <v>1995</v>
      </c>
      <c r="K85" s="11">
        <v>4479</v>
      </c>
      <c r="L85" s="11">
        <v>2308</v>
      </c>
      <c r="M85" s="12">
        <v>2171</v>
      </c>
      <c r="N85"/>
      <c r="O85" s="9"/>
      <c r="P85" s="10"/>
      <c r="Q85" s="11"/>
      <c r="R85" s="11"/>
      <c r="S85" s="11"/>
      <c r="T85" s="12"/>
    </row>
    <row r="86" spans="1:20" ht="13.5" x14ac:dyDescent="0.15">
      <c r="A86" s="9"/>
      <c r="B86" s="10"/>
      <c r="C86" s="11"/>
      <c r="D86" s="11"/>
      <c r="E86" s="11"/>
      <c r="F86" s="12"/>
      <c r="G86"/>
      <c r="H86" s="9">
        <v>4201</v>
      </c>
      <c r="I86" s="10" t="s">
        <v>219</v>
      </c>
      <c r="J86" s="11">
        <v>512</v>
      </c>
      <c r="K86" s="11">
        <v>973</v>
      </c>
      <c r="L86" s="11">
        <v>513</v>
      </c>
      <c r="M86" s="12">
        <v>460</v>
      </c>
      <c r="N86"/>
      <c r="O86" s="9"/>
      <c r="P86" s="10"/>
      <c r="Q86" s="11"/>
      <c r="R86" s="11"/>
      <c r="S86" s="11"/>
      <c r="T86" s="12"/>
    </row>
    <row r="87" spans="1:20" ht="13.5" x14ac:dyDescent="0.15">
      <c r="A87" s="9"/>
      <c r="B87" s="10"/>
      <c r="C87" s="11"/>
      <c r="D87" s="11"/>
      <c r="E87" s="11"/>
      <c r="F87" s="12"/>
      <c r="G87"/>
      <c r="H87" s="9">
        <v>4202</v>
      </c>
      <c r="I87" s="10" t="s">
        <v>220</v>
      </c>
      <c r="J87" s="11">
        <v>344</v>
      </c>
      <c r="K87" s="11">
        <v>736</v>
      </c>
      <c r="L87" s="11">
        <v>353</v>
      </c>
      <c r="M87" s="12">
        <v>383</v>
      </c>
      <c r="N87"/>
      <c r="O87" s="9"/>
      <c r="P87" s="10"/>
      <c r="Q87" s="11"/>
      <c r="R87" s="11"/>
      <c r="S87" s="11"/>
      <c r="T87" s="12"/>
    </row>
    <row r="88" spans="1:20" ht="13.5" x14ac:dyDescent="0.15">
      <c r="A88" s="9"/>
      <c r="B88" s="10"/>
      <c r="C88" s="11"/>
      <c r="D88" s="11"/>
      <c r="E88" s="11"/>
      <c r="F88" s="12"/>
      <c r="G88"/>
      <c r="H88" s="9">
        <v>4203</v>
      </c>
      <c r="I88" s="10" t="s">
        <v>221</v>
      </c>
      <c r="J88" s="11">
        <v>323</v>
      </c>
      <c r="K88" s="11">
        <v>694</v>
      </c>
      <c r="L88" s="11">
        <v>323</v>
      </c>
      <c r="M88" s="12">
        <v>371</v>
      </c>
      <c r="N88"/>
      <c r="O88" s="9"/>
      <c r="P88" s="10"/>
      <c r="Q88" s="11"/>
      <c r="R88" s="11"/>
      <c r="S88" s="11"/>
      <c r="T88" s="12"/>
    </row>
    <row r="89" spans="1:20" ht="13.5" x14ac:dyDescent="0.15">
      <c r="A89" s="9"/>
      <c r="B89" s="10"/>
      <c r="C89" s="11"/>
      <c r="D89" s="11"/>
      <c r="E89" s="11"/>
      <c r="F89" s="12"/>
      <c r="G89"/>
      <c r="H89" s="9">
        <v>4204</v>
      </c>
      <c r="I89" s="10" t="s">
        <v>222</v>
      </c>
      <c r="J89" s="11">
        <v>356</v>
      </c>
      <c r="K89" s="11">
        <v>749</v>
      </c>
      <c r="L89" s="11">
        <v>355</v>
      </c>
      <c r="M89" s="12">
        <v>394</v>
      </c>
      <c r="N89"/>
      <c r="O89" s="9"/>
      <c r="P89" s="10"/>
      <c r="Q89" s="11"/>
      <c r="R89" s="11"/>
      <c r="S89" s="11"/>
      <c r="T89" s="12"/>
    </row>
    <row r="90" spans="1:20" ht="13.5" x14ac:dyDescent="0.15">
      <c r="A90" s="9"/>
      <c r="B90" s="10"/>
      <c r="C90" s="11"/>
      <c r="D90" s="11"/>
      <c r="E90" s="11"/>
      <c r="F90" s="12"/>
      <c r="G90"/>
      <c r="H90" s="9">
        <v>4205</v>
      </c>
      <c r="I90" s="10" t="s">
        <v>223</v>
      </c>
      <c r="J90" s="11">
        <v>239</v>
      </c>
      <c r="K90" s="11">
        <v>583</v>
      </c>
      <c r="L90" s="11">
        <v>288</v>
      </c>
      <c r="M90" s="12">
        <v>295</v>
      </c>
      <c r="N90"/>
      <c r="O90" s="9"/>
      <c r="P90" s="10"/>
      <c r="Q90" s="11"/>
      <c r="R90" s="11"/>
      <c r="S90" s="11"/>
      <c r="T90" s="12"/>
    </row>
    <row r="91" spans="1:20" ht="13.5" x14ac:dyDescent="0.15">
      <c r="A91" s="9"/>
      <c r="B91" s="10"/>
      <c r="C91" s="11"/>
      <c r="D91" s="11"/>
      <c r="E91" s="11"/>
      <c r="F91" s="12"/>
      <c r="G91"/>
      <c r="H91" s="9">
        <v>4206</v>
      </c>
      <c r="I91" s="10" t="s">
        <v>224</v>
      </c>
      <c r="J91" s="11">
        <v>300</v>
      </c>
      <c r="K91" s="11">
        <v>687</v>
      </c>
      <c r="L91" s="11">
        <v>348</v>
      </c>
      <c r="M91" s="12">
        <v>339</v>
      </c>
      <c r="N91"/>
      <c r="O91" s="9"/>
      <c r="P91" s="10"/>
      <c r="Q91" s="11"/>
      <c r="R91" s="11"/>
      <c r="S91" s="11"/>
      <c r="T91" s="12"/>
    </row>
    <row r="92" spans="1:20" ht="13.5" x14ac:dyDescent="0.15">
      <c r="A92" s="9"/>
      <c r="B92" s="10"/>
      <c r="C92" s="11"/>
      <c r="D92" s="11"/>
      <c r="E92" s="11"/>
      <c r="F92" s="12"/>
      <c r="G92"/>
      <c r="H92" s="9">
        <v>4207</v>
      </c>
      <c r="I92" s="10" t="s">
        <v>225</v>
      </c>
      <c r="J92" s="11">
        <v>77</v>
      </c>
      <c r="K92" s="11">
        <v>188</v>
      </c>
      <c r="L92" s="11">
        <v>89</v>
      </c>
      <c r="M92" s="12">
        <v>99</v>
      </c>
      <c r="N92"/>
      <c r="O92" s="9"/>
      <c r="P92" s="10"/>
      <c r="Q92" s="11"/>
      <c r="R92" s="11"/>
      <c r="S92" s="11"/>
      <c r="T92" s="12"/>
    </row>
    <row r="93" spans="1:20" ht="13.5" x14ac:dyDescent="0.15">
      <c r="A93" s="9"/>
      <c r="B93" s="10"/>
      <c r="C93" s="11"/>
      <c r="D93" s="11"/>
      <c r="E93" s="11"/>
      <c r="F93" s="12"/>
      <c r="G93"/>
      <c r="H93" s="9"/>
      <c r="I93" s="10"/>
      <c r="J93" s="11"/>
      <c r="K93" s="11"/>
      <c r="L93" s="11"/>
      <c r="M93" s="12"/>
      <c r="N93"/>
      <c r="O93" s="9"/>
      <c r="P93" s="10"/>
      <c r="Q93" s="11"/>
      <c r="R93" s="11"/>
      <c r="S93" s="11"/>
      <c r="T93" s="12"/>
    </row>
    <row r="94" spans="1:20" ht="13.5" x14ac:dyDescent="0.15">
      <c r="A94" s="9"/>
      <c r="B94" s="10"/>
      <c r="C94" s="11"/>
      <c r="D94" s="11"/>
      <c r="E94" s="11"/>
      <c r="F94" s="12"/>
      <c r="G94"/>
      <c r="H94" s="9"/>
      <c r="I94" s="10"/>
      <c r="J94" s="11"/>
      <c r="K94" s="11"/>
      <c r="L94" s="11"/>
      <c r="M94" s="12"/>
      <c r="N94"/>
      <c r="O94" s="9"/>
      <c r="P94" s="10"/>
      <c r="Q94" s="11"/>
      <c r="R94" s="11"/>
      <c r="S94" s="11"/>
      <c r="T94" s="12"/>
    </row>
    <row r="95" spans="1:20" ht="13.5" x14ac:dyDescent="0.15">
      <c r="A95" s="9"/>
      <c r="B95" s="10"/>
      <c r="C95" s="11"/>
      <c r="D95" s="11"/>
      <c r="E95" s="11"/>
      <c r="F95" s="12"/>
      <c r="G95"/>
      <c r="H95" s="9"/>
      <c r="I95" s="10"/>
      <c r="J95" s="11"/>
      <c r="K95" s="11"/>
      <c r="L95" s="11"/>
      <c r="M95" s="12"/>
      <c r="N95"/>
      <c r="O95" s="9"/>
      <c r="P95" s="10"/>
      <c r="Q95" s="11"/>
      <c r="R95" s="11"/>
      <c r="S95" s="11"/>
      <c r="T95" s="12"/>
    </row>
    <row r="96" spans="1:20" ht="13.5" x14ac:dyDescent="0.15">
      <c r="A96" s="9"/>
      <c r="B96" s="10"/>
      <c r="C96" s="11"/>
      <c r="D96" s="11"/>
      <c r="E96" s="11"/>
      <c r="F96" s="12"/>
      <c r="G96"/>
      <c r="H96" s="9"/>
      <c r="I96" s="10"/>
      <c r="J96" s="11"/>
      <c r="K96" s="11"/>
      <c r="L96" s="11"/>
      <c r="M96" s="12"/>
      <c r="N96"/>
      <c r="O96" s="9"/>
      <c r="P96" s="10"/>
      <c r="Q96" s="11"/>
      <c r="R96" s="11"/>
      <c r="S96" s="11"/>
      <c r="T96" s="12"/>
    </row>
    <row r="97" spans="1:20" ht="13.5" x14ac:dyDescent="0.15">
      <c r="A97" s="13"/>
      <c r="B97" s="14"/>
      <c r="C97" s="15"/>
      <c r="D97" s="15"/>
      <c r="E97" s="15"/>
      <c r="F97" s="16"/>
      <c r="G97"/>
      <c r="H97" s="13"/>
      <c r="I97" s="14"/>
      <c r="J97" s="15"/>
      <c r="K97" s="15"/>
      <c r="L97" s="15"/>
      <c r="M97" s="16"/>
      <c r="N97"/>
      <c r="O97" s="13"/>
      <c r="P97" s="14"/>
      <c r="Q97" s="15"/>
      <c r="R97" s="15"/>
      <c r="S97" s="15"/>
      <c r="T97" s="16"/>
    </row>
    <row r="98" spans="1:20" ht="13.5" customHeight="1" x14ac:dyDescent="0.15">
      <c r="A98" s="40" t="s">
        <v>226</v>
      </c>
      <c r="B98" s="41"/>
      <c r="C98" s="19">
        <v>14033</v>
      </c>
      <c r="D98" s="19">
        <v>29935</v>
      </c>
      <c r="E98" s="19">
        <v>15645</v>
      </c>
      <c r="F98" s="20">
        <v>14290</v>
      </c>
      <c r="G98"/>
      <c r="H98" s="40" t="s">
        <v>227</v>
      </c>
      <c r="I98" s="41"/>
      <c r="J98" s="19">
        <v>24552</v>
      </c>
      <c r="K98" s="19">
        <v>52565</v>
      </c>
      <c r="L98" s="19">
        <v>26988</v>
      </c>
      <c r="M98" s="20">
        <v>25577</v>
      </c>
      <c r="N98"/>
      <c r="O98" s="40" t="s">
        <v>228</v>
      </c>
      <c r="P98" s="41"/>
      <c r="Q98" s="19">
        <v>6152</v>
      </c>
      <c r="R98" s="19">
        <v>14882</v>
      </c>
      <c r="S98" s="19">
        <v>7476</v>
      </c>
      <c r="T98" s="20">
        <v>7406</v>
      </c>
    </row>
    <row r="99" spans="1:20" ht="14.25" x14ac:dyDescent="0.15">
      <c r="A99" s="39">
        <v>42339</v>
      </c>
      <c r="B99" s="39"/>
      <c r="C99" s="39"/>
      <c r="D99" s="39"/>
      <c r="E99" s="39"/>
      <c r="F99" s="39"/>
      <c r="G99"/>
      <c r="H99" s="21"/>
      <c r="I99"/>
      <c r="J99"/>
      <c r="K99"/>
      <c r="L99"/>
      <c r="M99"/>
      <c r="N99"/>
      <c r="O99" s="21"/>
      <c r="P99"/>
      <c r="Q99"/>
      <c r="R99"/>
      <c r="S99"/>
      <c r="T99"/>
    </row>
    <row r="100" spans="1:20" ht="13.5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G100"/>
      <c r="H100" s="5" t="s">
        <v>229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N100"/>
      <c r="O100" s="5" t="s">
        <v>229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ht="13.5" x14ac:dyDescent="0.15">
      <c r="A101" s="9">
        <v>10900</v>
      </c>
      <c r="B101" s="10" t="s">
        <v>230</v>
      </c>
      <c r="C101" s="11">
        <v>65</v>
      </c>
      <c r="D101" s="11">
        <v>161</v>
      </c>
      <c r="E101" s="11">
        <v>77</v>
      </c>
      <c r="F101" s="12">
        <v>84</v>
      </c>
      <c r="G101"/>
      <c r="H101" s="9">
        <v>4001</v>
      </c>
      <c r="I101" s="10" t="s">
        <v>231</v>
      </c>
      <c r="J101" s="11">
        <v>410</v>
      </c>
      <c r="K101" s="11">
        <v>1145</v>
      </c>
      <c r="L101" s="11">
        <v>574</v>
      </c>
      <c r="M101" s="12">
        <v>571</v>
      </c>
      <c r="N101"/>
      <c r="O101" s="9">
        <v>13400</v>
      </c>
      <c r="P101" s="10" t="s">
        <v>232</v>
      </c>
      <c r="Q101" s="11">
        <v>19</v>
      </c>
      <c r="R101" s="11">
        <v>39</v>
      </c>
      <c r="S101" s="11">
        <v>22</v>
      </c>
      <c r="T101" s="12">
        <v>17</v>
      </c>
    </row>
    <row r="102" spans="1:20" ht="13.5" x14ac:dyDescent="0.15">
      <c r="A102" s="9">
        <v>11000</v>
      </c>
      <c r="B102" s="10" t="s">
        <v>233</v>
      </c>
      <c r="C102" s="11">
        <v>981</v>
      </c>
      <c r="D102" s="11">
        <v>2183</v>
      </c>
      <c r="E102" s="11">
        <v>1120</v>
      </c>
      <c r="F102" s="12">
        <v>1063</v>
      </c>
      <c r="G102"/>
      <c r="H102" s="9">
        <v>4002</v>
      </c>
      <c r="I102" s="10" t="s">
        <v>234</v>
      </c>
      <c r="J102" s="11">
        <v>619</v>
      </c>
      <c r="K102" s="11">
        <v>1167</v>
      </c>
      <c r="L102" s="11">
        <v>574</v>
      </c>
      <c r="M102" s="12">
        <v>593</v>
      </c>
      <c r="N102"/>
      <c r="O102" s="9">
        <v>13500</v>
      </c>
      <c r="P102" s="10" t="s">
        <v>235</v>
      </c>
      <c r="Q102" s="11">
        <v>1178</v>
      </c>
      <c r="R102" s="11">
        <v>2742</v>
      </c>
      <c r="S102" s="11">
        <v>1435</v>
      </c>
      <c r="T102" s="12">
        <v>1307</v>
      </c>
    </row>
    <row r="103" spans="1:20" ht="13.5" x14ac:dyDescent="0.15">
      <c r="A103" s="9">
        <v>11051</v>
      </c>
      <c r="B103" s="10" t="s">
        <v>236</v>
      </c>
      <c r="C103" s="11">
        <v>204</v>
      </c>
      <c r="D103" s="11">
        <v>538</v>
      </c>
      <c r="E103" s="11">
        <v>265</v>
      </c>
      <c r="F103" s="12">
        <v>273</v>
      </c>
      <c r="G103"/>
      <c r="H103" s="9">
        <v>4003</v>
      </c>
      <c r="I103" s="10" t="s">
        <v>237</v>
      </c>
      <c r="J103" s="11">
        <v>1027</v>
      </c>
      <c r="K103" s="11">
        <v>2546</v>
      </c>
      <c r="L103" s="11">
        <v>1353</v>
      </c>
      <c r="M103" s="12">
        <v>1193</v>
      </c>
      <c r="N103"/>
      <c r="O103" s="9">
        <v>13600</v>
      </c>
      <c r="P103" s="10" t="s">
        <v>238</v>
      </c>
      <c r="Q103" s="11">
        <v>782</v>
      </c>
      <c r="R103" s="11">
        <v>1845</v>
      </c>
      <c r="S103" s="11">
        <v>929</v>
      </c>
      <c r="T103" s="12">
        <v>916</v>
      </c>
    </row>
    <row r="104" spans="1:20" ht="13.5" x14ac:dyDescent="0.15">
      <c r="A104" s="9">
        <v>11052</v>
      </c>
      <c r="B104" s="10" t="s">
        <v>239</v>
      </c>
      <c r="C104" s="11">
        <v>127</v>
      </c>
      <c r="D104" s="11">
        <v>314</v>
      </c>
      <c r="E104" s="11">
        <v>163</v>
      </c>
      <c r="F104" s="12">
        <v>151</v>
      </c>
      <c r="G104"/>
      <c r="H104" s="9">
        <v>4004</v>
      </c>
      <c r="I104" s="10" t="s">
        <v>240</v>
      </c>
      <c r="J104" s="11">
        <v>887</v>
      </c>
      <c r="K104" s="11">
        <v>2162</v>
      </c>
      <c r="L104" s="11">
        <v>1177</v>
      </c>
      <c r="M104" s="12">
        <v>985</v>
      </c>
      <c r="N104"/>
      <c r="O104" s="9">
        <v>13700</v>
      </c>
      <c r="P104" s="10" t="s">
        <v>241</v>
      </c>
      <c r="Q104" s="11">
        <v>1337</v>
      </c>
      <c r="R104" s="11">
        <v>3055</v>
      </c>
      <c r="S104" s="11">
        <v>1529</v>
      </c>
      <c r="T104" s="12">
        <v>1526</v>
      </c>
    </row>
    <row r="105" spans="1:20" ht="13.5" x14ac:dyDescent="0.15">
      <c r="A105" s="9">
        <v>11053</v>
      </c>
      <c r="B105" s="10" t="s">
        <v>242</v>
      </c>
      <c r="C105" s="11">
        <v>261</v>
      </c>
      <c r="D105" s="11">
        <v>740</v>
      </c>
      <c r="E105" s="11">
        <v>380</v>
      </c>
      <c r="F105" s="12">
        <v>360</v>
      </c>
      <c r="G105"/>
      <c r="H105" s="9">
        <v>4005</v>
      </c>
      <c r="I105" s="10" t="s">
        <v>243</v>
      </c>
      <c r="J105" s="11">
        <v>275</v>
      </c>
      <c r="K105" s="11">
        <v>560</v>
      </c>
      <c r="L105" s="11">
        <v>305</v>
      </c>
      <c r="M105" s="12">
        <v>255</v>
      </c>
      <c r="N105"/>
      <c r="O105" s="9">
        <v>13800</v>
      </c>
      <c r="P105" s="10" t="s">
        <v>244</v>
      </c>
      <c r="Q105" s="11">
        <v>65</v>
      </c>
      <c r="R105" s="11">
        <v>144</v>
      </c>
      <c r="S105" s="11">
        <v>76</v>
      </c>
      <c r="T105" s="12">
        <v>68</v>
      </c>
    </row>
    <row r="106" spans="1:20" ht="13.5" x14ac:dyDescent="0.15">
      <c r="A106" s="9">
        <v>11100</v>
      </c>
      <c r="B106" s="10" t="s">
        <v>245</v>
      </c>
      <c r="C106" s="11">
        <v>159</v>
      </c>
      <c r="D106" s="11">
        <v>398</v>
      </c>
      <c r="E106" s="11">
        <v>186</v>
      </c>
      <c r="F106" s="12">
        <v>212</v>
      </c>
      <c r="G106"/>
      <c r="H106" s="9">
        <v>4101</v>
      </c>
      <c r="I106" s="10" t="s">
        <v>246</v>
      </c>
      <c r="J106" s="11">
        <v>367</v>
      </c>
      <c r="K106" s="11">
        <v>977</v>
      </c>
      <c r="L106" s="11">
        <v>479</v>
      </c>
      <c r="M106" s="12">
        <v>498</v>
      </c>
      <c r="N106"/>
      <c r="O106" s="9">
        <v>13900</v>
      </c>
      <c r="P106" s="10" t="s">
        <v>247</v>
      </c>
      <c r="Q106" s="11">
        <v>426</v>
      </c>
      <c r="R106" s="11">
        <v>995</v>
      </c>
      <c r="S106" s="11">
        <v>495</v>
      </c>
      <c r="T106" s="12">
        <v>500</v>
      </c>
    </row>
    <row r="107" spans="1:20" ht="13.5" x14ac:dyDescent="0.15">
      <c r="A107" s="9">
        <v>11200</v>
      </c>
      <c r="B107" s="10" t="s">
        <v>248</v>
      </c>
      <c r="C107" s="11">
        <v>124</v>
      </c>
      <c r="D107" s="11">
        <v>285</v>
      </c>
      <c r="E107" s="11">
        <v>145</v>
      </c>
      <c r="F107" s="12">
        <v>140</v>
      </c>
      <c r="G107"/>
      <c r="H107" s="9">
        <v>4102</v>
      </c>
      <c r="I107" s="10" t="s">
        <v>249</v>
      </c>
      <c r="J107" s="11">
        <v>390</v>
      </c>
      <c r="K107" s="11">
        <v>1151</v>
      </c>
      <c r="L107" s="11">
        <v>571</v>
      </c>
      <c r="M107" s="12">
        <v>580</v>
      </c>
      <c r="N107"/>
      <c r="O107" s="9">
        <v>14000</v>
      </c>
      <c r="P107" s="10" t="s">
        <v>250</v>
      </c>
      <c r="Q107" s="11">
        <v>101</v>
      </c>
      <c r="R107" s="11">
        <v>247</v>
      </c>
      <c r="S107" s="11">
        <v>124</v>
      </c>
      <c r="T107" s="12">
        <v>123</v>
      </c>
    </row>
    <row r="108" spans="1:20" ht="13.5" x14ac:dyDescent="0.15">
      <c r="A108" s="9">
        <v>11300</v>
      </c>
      <c r="B108" s="10" t="s">
        <v>251</v>
      </c>
      <c r="C108" s="11">
        <v>88</v>
      </c>
      <c r="D108" s="11">
        <v>214</v>
      </c>
      <c r="E108" s="11">
        <v>111</v>
      </c>
      <c r="F108" s="12">
        <v>103</v>
      </c>
      <c r="G108"/>
      <c r="H108" s="9">
        <v>4103</v>
      </c>
      <c r="I108" s="10" t="s">
        <v>252</v>
      </c>
      <c r="J108" s="11">
        <v>654</v>
      </c>
      <c r="K108" s="11">
        <v>1191</v>
      </c>
      <c r="L108" s="11">
        <v>746</v>
      </c>
      <c r="M108" s="12">
        <v>445</v>
      </c>
      <c r="N108"/>
      <c r="O108" s="9">
        <v>14100</v>
      </c>
      <c r="P108" s="10" t="s">
        <v>253</v>
      </c>
      <c r="Q108" s="11">
        <v>229</v>
      </c>
      <c r="R108" s="11">
        <v>553</v>
      </c>
      <c r="S108" s="11">
        <v>290</v>
      </c>
      <c r="T108" s="12">
        <v>263</v>
      </c>
    </row>
    <row r="109" spans="1:20" ht="13.5" x14ac:dyDescent="0.15">
      <c r="A109" s="9">
        <v>11400</v>
      </c>
      <c r="B109" s="10" t="s">
        <v>254</v>
      </c>
      <c r="C109" s="11">
        <v>57</v>
      </c>
      <c r="D109" s="11">
        <v>145</v>
      </c>
      <c r="E109" s="11">
        <v>77</v>
      </c>
      <c r="F109" s="12">
        <v>68</v>
      </c>
      <c r="G109"/>
      <c r="H109" s="9">
        <v>4104</v>
      </c>
      <c r="I109" s="10" t="s">
        <v>255</v>
      </c>
      <c r="J109" s="11">
        <v>329</v>
      </c>
      <c r="K109" s="11">
        <v>785</v>
      </c>
      <c r="L109" s="11">
        <v>370</v>
      </c>
      <c r="M109" s="12">
        <v>415</v>
      </c>
      <c r="N109"/>
      <c r="O109" s="9">
        <v>14200</v>
      </c>
      <c r="P109" s="10" t="s">
        <v>256</v>
      </c>
      <c r="Q109" s="11">
        <v>791</v>
      </c>
      <c r="R109" s="11">
        <v>1836</v>
      </c>
      <c r="S109" s="11">
        <v>944</v>
      </c>
      <c r="T109" s="12">
        <v>892</v>
      </c>
    </row>
    <row r="110" spans="1:20" ht="13.5" x14ac:dyDescent="0.15">
      <c r="A110" s="9">
        <v>11500</v>
      </c>
      <c r="B110" s="10" t="s">
        <v>257</v>
      </c>
      <c r="C110" s="11">
        <v>1601</v>
      </c>
      <c r="D110" s="11">
        <v>3549</v>
      </c>
      <c r="E110" s="11">
        <v>1726</v>
      </c>
      <c r="F110" s="12">
        <v>1823</v>
      </c>
      <c r="G110"/>
      <c r="H110" s="9">
        <v>4105</v>
      </c>
      <c r="I110" s="10" t="s">
        <v>258</v>
      </c>
      <c r="J110" s="11">
        <v>149</v>
      </c>
      <c r="K110" s="11">
        <v>321</v>
      </c>
      <c r="L110" s="11">
        <v>155</v>
      </c>
      <c r="M110" s="12">
        <v>166</v>
      </c>
      <c r="N110"/>
      <c r="O110" s="9">
        <v>14300</v>
      </c>
      <c r="P110" s="10" t="s">
        <v>259</v>
      </c>
      <c r="Q110" s="11">
        <v>332</v>
      </c>
      <c r="R110" s="11">
        <v>828</v>
      </c>
      <c r="S110" s="11">
        <v>429</v>
      </c>
      <c r="T110" s="12">
        <v>399</v>
      </c>
    </row>
    <row r="111" spans="1:20" ht="13.5" x14ac:dyDescent="0.15">
      <c r="A111" s="9">
        <v>11600</v>
      </c>
      <c r="B111" s="10" t="s">
        <v>260</v>
      </c>
      <c r="C111" s="11">
        <v>35</v>
      </c>
      <c r="D111" s="11">
        <v>89</v>
      </c>
      <c r="E111" s="11">
        <v>50</v>
      </c>
      <c r="F111" s="12">
        <v>39</v>
      </c>
      <c r="G111"/>
      <c r="H111" s="9"/>
      <c r="I111" s="10"/>
      <c r="J111" s="11"/>
      <c r="K111" s="11"/>
      <c r="L111" s="11"/>
      <c r="M111" s="12"/>
      <c r="N111"/>
      <c r="O111" s="9">
        <v>14400</v>
      </c>
      <c r="P111" s="10" t="s">
        <v>261</v>
      </c>
      <c r="Q111" s="11">
        <v>82</v>
      </c>
      <c r="R111" s="11">
        <v>190</v>
      </c>
      <c r="S111" s="11">
        <v>100</v>
      </c>
      <c r="T111" s="12">
        <v>90</v>
      </c>
    </row>
    <row r="112" spans="1:20" ht="13.5" x14ac:dyDescent="0.15">
      <c r="A112" s="9">
        <v>11700</v>
      </c>
      <c r="B112" s="10" t="s">
        <v>262</v>
      </c>
      <c r="C112" s="11">
        <v>54</v>
      </c>
      <c r="D112" s="11">
        <v>133</v>
      </c>
      <c r="E112" s="11">
        <v>68</v>
      </c>
      <c r="F112" s="12">
        <v>65</v>
      </c>
      <c r="G112"/>
      <c r="H112" s="9"/>
      <c r="I112" s="10"/>
      <c r="J112" s="11"/>
      <c r="K112" s="11"/>
      <c r="L112" s="11"/>
      <c r="M112" s="12"/>
      <c r="N112"/>
      <c r="O112" s="9">
        <v>14500</v>
      </c>
      <c r="P112" s="10" t="s">
        <v>263</v>
      </c>
      <c r="Q112" s="11">
        <v>193</v>
      </c>
      <c r="R112" s="11">
        <v>464</v>
      </c>
      <c r="S112" s="11">
        <v>220</v>
      </c>
      <c r="T112" s="12">
        <v>244</v>
      </c>
    </row>
    <row r="113" spans="1:20" ht="13.5" x14ac:dyDescent="0.15">
      <c r="A113" s="9">
        <v>11800</v>
      </c>
      <c r="B113" s="10" t="s">
        <v>264</v>
      </c>
      <c r="C113" s="11">
        <v>52</v>
      </c>
      <c r="D113" s="11">
        <v>116</v>
      </c>
      <c r="E113" s="11">
        <v>55</v>
      </c>
      <c r="F113" s="12">
        <v>61</v>
      </c>
      <c r="G113"/>
      <c r="H113" s="9"/>
      <c r="I113" s="10"/>
      <c r="J113" s="11"/>
      <c r="K113" s="11"/>
      <c r="L113" s="11"/>
      <c r="M113" s="12"/>
      <c r="N113"/>
      <c r="O113" s="9">
        <v>14600</v>
      </c>
      <c r="P113" s="10" t="s">
        <v>265</v>
      </c>
      <c r="Q113" s="11">
        <v>917</v>
      </c>
      <c r="R113" s="11">
        <v>1964</v>
      </c>
      <c r="S113" s="11">
        <v>996</v>
      </c>
      <c r="T113" s="12">
        <v>968</v>
      </c>
    </row>
    <row r="114" spans="1:20" ht="13.5" x14ac:dyDescent="0.15">
      <c r="A114" s="9">
        <v>11900</v>
      </c>
      <c r="B114" s="10" t="s">
        <v>266</v>
      </c>
      <c r="C114" s="11">
        <v>119</v>
      </c>
      <c r="D114" s="11">
        <v>301</v>
      </c>
      <c r="E114" s="11">
        <v>142</v>
      </c>
      <c r="F114" s="12">
        <v>159</v>
      </c>
      <c r="G114"/>
      <c r="H114" s="9"/>
      <c r="I114" s="10"/>
      <c r="J114" s="11"/>
      <c r="K114" s="11"/>
      <c r="L114" s="11"/>
      <c r="M114" s="12"/>
      <c r="N114"/>
      <c r="O114" s="9">
        <v>14700</v>
      </c>
      <c r="P114" s="10" t="s">
        <v>267</v>
      </c>
      <c r="Q114" s="11">
        <v>743</v>
      </c>
      <c r="R114" s="11">
        <v>1673</v>
      </c>
      <c r="S114" s="11">
        <v>837</v>
      </c>
      <c r="T114" s="12">
        <v>836</v>
      </c>
    </row>
    <row r="115" spans="1:20" ht="13.5" x14ac:dyDescent="0.15">
      <c r="A115" s="9">
        <v>12000</v>
      </c>
      <c r="B115" s="10" t="s">
        <v>268</v>
      </c>
      <c r="C115" s="11">
        <v>169</v>
      </c>
      <c r="D115" s="11">
        <v>427</v>
      </c>
      <c r="E115" s="11">
        <v>216</v>
      </c>
      <c r="F115" s="12">
        <v>211</v>
      </c>
      <c r="G115"/>
      <c r="H115" s="9"/>
      <c r="I115" s="10"/>
      <c r="J115" s="11"/>
      <c r="K115" s="11"/>
      <c r="L115" s="11"/>
      <c r="M115" s="12"/>
      <c r="N115"/>
      <c r="O115" s="9">
        <v>14800</v>
      </c>
      <c r="P115" s="10" t="s">
        <v>269</v>
      </c>
      <c r="Q115" s="11">
        <v>35</v>
      </c>
      <c r="R115" s="11">
        <v>87</v>
      </c>
      <c r="S115" s="11">
        <v>44</v>
      </c>
      <c r="T115" s="12">
        <v>43</v>
      </c>
    </row>
    <row r="116" spans="1:20" ht="13.5" x14ac:dyDescent="0.15">
      <c r="A116" s="9">
        <v>12100</v>
      </c>
      <c r="B116" s="10" t="s">
        <v>270</v>
      </c>
      <c r="C116" s="11">
        <v>66</v>
      </c>
      <c r="D116" s="11">
        <v>182</v>
      </c>
      <c r="E116" s="11">
        <v>92</v>
      </c>
      <c r="F116" s="12">
        <v>90</v>
      </c>
      <c r="G116"/>
      <c r="H116" s="9"/>
      <c r="I116" s="10"/>
      <c r="J116" s="11"/>
      <c r="K116" s="11"/>
      <c r="L116" s="11"/>
      <c r="M116" s="12"/>
      <c r="N116"/>
      <c r="O116" s="9">
        <v>14900</v>
      </c>
      <c r="P116" s="10" t="s">
        <v>271</v>
      </c>
      <c r="Q116" s="11">
        <v>14</v>
      </c>
      <c r="R116" s="11">
        <v>32</v>
      </c>
      <c r="S116" s="11">
        <v>19</v>
      </c>
      <c r="T116" s="12">
        <v>13</v>
      </c>
    </row>
    <row r="117" spans="1:20" ht="13.5" x14ac:dyDescent="0.15">
      <c r="A117" s="9">
        <v>12200</v>
      </c>
      <c r="B117" s="10" t="s">
        <v>272</v>
      </c>
      <c r="C117" s="11">
        <v>31</v>
      </c>
      <c r="D117" s="11">
        <v>80</v>
      </c>
      <c r="E117" s="11">
        <v>40</v>
      </c>
      <c r="F117" s="12">
        <v>40</v>
      </c>
      <c r="G117"/>
      <c r="H117" s="9"/>
      <c r="I117" s="10"/>
      <c r="J117" s="11"/>
      <c r="K117" s="11"/>
      <c r="L117" s="11"/>
      <c r="M117" s="12"/>
      <c r="N117"/>
      <c r="O117" s="9">
        <v>15000</v>
      </c>
      <c r="P117" s="10" t="s">
        <v>273</v>
      </c>
      <c r="Q117" s="11">
        <v>41</v>
      </c>
      <c r="R117" s="11">
        <v>85</v>
      </c>
      <c r="S117" s="11">
        <v>48</v>
      </c>
      <c r="T117" s="12">
        <v>37</v>
      </c>
    </row>
    <row r="118" spans="1:20" ht="13.5" x14ac:dyDescent="0.15">
      <c r="A118" s="9">
        <v>12300</v>
      </c>
      <c r="B118" s="10" t="s">
        <v>274</v>
      </c>
      <c r="C118" s="11">
        <v>692</v>
      </c>
      <c r="D118" s="11">
        <v>1624</v>
      </c>
      <c r="E118" s="11">
        <v>829</v>
      </c>
      <c r="F118" s="12">
        <v>795</v>
      </c>
      <c r="G118"/>
      <c r="H118" s="9"/>
      <c r="I118" s="10"/>
      <c r="J118" s="11"/>
      <c r="K118" s="11"/>
      <c r="L118" s="11"/>
      <c r="M118" s="12"/>
      <c r="N118"/>
      <c r="O118" s="9">
        <v>15100</v>
      </c>
      <c r="P118" s="10" t="s">
        <v>275</v>
      </c>
      <c r="Q118" s="11">
        <v>67</v>
      </c>
      <c r="R118" s="11">
        <v>185</v>
      </c>
      <c r="S118" s="11">
        <v>93</v>
      </c>
      <c r="T118" s="12">
        <v>92</v>
      </c>
    </row>
    <row r="119" spans="1:20" ht="13.5" x14ac:dyDescent="0.15">
      <c r="A119" s="9">
        <v>12400</v>
      </c>
      <c r="B119" s="10" t="s">
        <v>276</v>
      </c>
      <c r="C119" s="11">
        <v>236</v>
      </c>
      <c r="D119" s="11">
        <v>474</v>
      </c>
      <c r="E119" s="11">
        <v>268</v>
      </c>
      <c r="F119" s="12">
        <v>206</v>
      </c>
      <c r="G119"/>
      <c r="H119" s="9"/>
      <c r="I119" s="10"/>
      <c r="J119" s="11"/>
      <c r="K119" s="11"/>
      <c r="L119" s="11"/>
      <c r="M119" s="12"/>
      <c r="N119"/>
      <c r="O119" s="9">
        <v>15200</v>
      </c>
      <c r="P119" s="10" t="s">
        <v>277</v>
      </c>
      <c r="Q119" s="11">
        <v>354</v>
      </c>
      <c r="R119" s="11">
        <v>829</v>
      </c>
      <c r="S119" s="11">
        <v>425</v>
      </c>
      <c r="T119" s="12">
        <v>404</v>
      </c>
    </row>
    <row r="120" spans="1:20" ht="13.5" x14ac:dyDescent="0.15">
      <c r="A120" s="9">
        <v>12500</v>
      </c>
      <c r="B120" s="10" t="s">
        <v>278</v>
      </c>
      <c r="C120" s="11">
        <v>42</v>
      </c>
      <c r="D120" s="11">
        <v>92</v>
      </c>
      <c r="E120" s="11">
        <v>44</v>
      </c>
      <c r="F120" s="12">
        <v>48</v>
      </c>
      <c r="G120"/>
      <c r="H120" s="9"/>
      <c r="I120" s="10"/>
      <c r="J120" s="11"/>
      <c r="K120" s="11"/>
      <c r="L120" s="11"/>
      <c r="M120" s="12"/>
      <c r="N120"/>
      <c r="O120" s="9">
        <v>15300</v>
      </c>
      <c r="P120" s="10" t="s">
        <v>279</v>
      </c>
      <c r="Q120" s="11">
        <v>99</v>
      </c>
      <c r="R120" s="11">
        <v>236</v>
      </c>
      <c r="S120" s="11">
        <v>116</v>
      </c>
      <c r="T120" s="12">
        <v>120</v>
      </c>
    </row>
    <row r="121" spans="1:20" ht="13.5" x14ac:dyDescent="0.15">
      <c r="A121" s="9">
        <v>12600</v>
      </c>
      <c r="B121" s="10" t="s">
        <v>280</v>
      </c>
      <c r="C121" s="11">
        <v>36</v>
      </c>
      <c r="D121" s="11">
        <v>95</v>
      </c>
      <c r="E121" s="11">
        <v>49</v>
      </c>
      <c r="F121" s="12">
        <v>46</v>
      </c>
      <c r="G121"/>
      <c r="H121" s="9"/>
      <c r="I121" s="10"/>
      <c r="J121" s="11"/>
      <c r="K121" s="11"/>
      <c r="L121" s="11"/>
      <c r="M121" s="12"/>
      <c r="N121"/>
      <c r="O121" s="9">
        <v>15400</v>
      </c>
      <c r="P121" s="10" t="s">
        <v>281</v>
      </c>
      <c r="Q121" s="11">
        <v>143</v>
      </c>
      <c r="R121" s="11">
        <v>345</v>
      </c>
      <c r="S121" s="11">
        <v>165</v>
      </c>
      <c r="T121" s="12">
        <v>180</v>
      </c>
    </row>
    <row r="122" spans="1:20" ht="13.5" x14ac:dyDescent="0.15">
      <c r="A122" s="9">
        <v>12700</v>
      </c>
      <c r="B122" s="10" t="s">
        <v>282</v>
      </c>
      <c r="C122" s="11">
        <v>205</v>
      </c>
      <c r="D122" s="11">
        <v>360</v>
      </c>
      <c r="E122" s="11">
        <v>152</v>
      </c>
      <c r="F122" s="12">
        <v>208</v>
      </c>
      <c r="G122"/>
      <c r="H122" s="9"/>
      <c r="I122" s="10"/>
      <c r="J122" s="11"/>
      <c r="K122" s="11"/>
      <c r="L122" s="11"/>
      <c r="M122" s="12"/>
      <c r="N122"/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ht="13.5" x14ac:dyDescent="0.15">
      <c r="A123" s="9">
        <v>12800</v>
      </c>
      <c r="B123" s="10" t="s">
        <v>284</v>
      </c>
      <c r="C123" s="11">
        <v>43</v>
      </c>
      <c r="D123" s="11">
        <v>131</v>
      </c>
      <c r="E123" s="11">
        <v>62</v>
      </c>
      <c r="F123" s="12">
        <v>69</v>
      </c>
      <c r="G123"/>
      <c r="H123" s="9"/>
      <c r="I123" s="10"/>
      <c r="J123" s="11"/>
      <c r="K123" s="11"/>
      <c r="L123" s="11"/>
      <c r="M123" s="12"/>
      <c r="N123"/>
      <c r="O123" s="9">
        <v>15600</v>
      </c>
      <c r="P123" s="10" t="s">
        <v>285</v>
      </c>
      <c r="Q123" s="11">
        <v>78</v>
      </c>
      <c r="R123" s="11">
        <v>213</v>
      </c>
      <c r="S123" s="11">
        <v>99</v>
      </c>
      <c r="T123" s="12">
        <v>114</v>
      </c>
    </row>
    <row r="124" spans="1:20" ht="13.5" x14ac:dyDescent="0.15">
      <c r="A124" s="9">
        <v>12900</v>
      </c>
      <c r="B124" s="10" t="s">
        <v>286</v>
      </c>
      <c r="C124" s="11">
        <v>91</v>
      </c>
      <c r="D124" s="11">
        <v>209</v>
      </c>
      <c r="E124" s="11">
        <v>115</v>
      </c>
      <c r="F124" s="12">
        <v>94</v>
      </c>
      <c r="G124"/>
      <c r="H124" s="9"/>
      <c r="I124" s="10"/>
      <c r="J124" s="11"/>
      <c r="K124" s="11"/>
      <c r="L124" s="11"/>
      <c r="M124" s="12"/>
      <c r="N124"/>
      <c r="O124" s="9">
        <v>15700</v>
      </c>
      <c r="P124" s="10" t="s">
        <v>287</v>
      </c>
      <c r="Q124" s="11">
        <v>19</v>
      </c>
      <c r="R124" s="11">
        <v>45</v>
      </c>
      <c r="S124" s="11">
        <v>22</v>
      </c>
      <c r="T124" s="12">
        <v>23</v>
      </c>
    </row>
    <row r="125" spans="1:20" ht="13.5" x14ac:dyDescent="0.15">
      <c r="A125" s="9">
        <v>13000</v>
      </c>
      <c r="B125" s="10" t="s">
        <v>288</v>
      </c>
      <c r="C125" s="11">
        <v>291</v>
      </c>
      <c r="D125" s="11">
        <v>659</v>
      </c>
      <c r="E125" s="11">
        <v>332</v>
      </c>
      <c r="F125" s="12">
        <v>327</v>
      </c>
      <c r="G125"/>
      <c r="H125" s="9"/>
      <c r="I125" s="10"/>
      <c r="J125" s="11"/>
      <c r="K125" s="11"/>
      <c r="L125" s="11"/>
      <c r="M125" s="12"/>
      <c r="N125"/>
      <c r="O125" s="9">
        <v>15800</v>
      </c>
      <c r="P125" s="10" t="s">
        <v>289</v>
      </c>
      <c r="Q125" s="11">
        <v>36</v>
      </c>
      <c r="R125" s="11">
        <v>103</v>
      </c>
      <c r="S125" s="11">
        <v>50</v>
      </c>
      <c r="T125" s="12">
        <v>53</v>
      </c>
    </row>
    <row r="126" spans="1:20" ht="13.5" x14ac:dyDescent="0.15">
      <c r="A126" s="9">
        <v>13100</v>
      </c>
      <c r="B126" s="10" t="s">
        <v>290</v>
      </c>
      <c r="C126" s="11">
        <v>176</v>
      </c>
      <c r="D126" s="11">
        <v>313</v>
      </c>
      <c r="E126" s="11">
        <v>147</v>
      </c>
      <c r="F126" s="12">
        <v>166</v>
      </c>
      <c r="G126"/>
      <c r="H126" s="9"/>
      <c r="I126" s="10"/>
      <c r="J126" s="11"/>
      <c r="K126" s="11"/>
      <c r="L126" s="11"/>
      <c r="M126" s="12"/>
      <c r="N126"/>
      <c r="O126" s="9">
        <v>15900</v>
      </c>
      <c r="P126" s="10" t="s">
        <v>291</v>
      </c>
      <c r="Q126" s="11">
        <v>24</v>
      </c>
      <c r="R126" s="11">
        <v>67</v>
      </c>
      <c r="S126" s="11">
        <v>35</v>
      </c>
      <c r="T126" s="12">
        <v>32</v>
      </c>
    </row>
    <row r="127" spans="1:20" ht="13.5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G127"/>
      <c r="H127" s="9"/>
      <c r="I127" s="10"/>
      <c r="J127" s="11"/>
      <c r="K127" s="11"/>
      <c r="L127" s="11"/>
      <c r="M127" s="12"/>
      <c r="N127"/>
      <c r="O127" s="9">
        <v>16000</v>
      </c>
      <c r="P127" s="10" t="s">
        <v>293</v>
      </c>
      <c r="Q127" s="11">
        <v>56</v>
      </c>
      <c r="R127" s="11">
        <v>153</v>
      </c>
      <c r="S127" s="11">
        <v>71</v>
      </c>
      <c r="T127" s="12">
        <v>82</v>
      </c>
    </row>
    <row r="128" spans="1:20" ht="13.5" x14ac:dyDescent="0.15">
      <c r="A128" s="9"/>
      <c r="B128" s="10"/>
      <c r="C128" s="11"/>
      <c r="D128" s="11"/>
      <c r="E128" s="11"/>
      <c r="F128" s="12"/>
      <c r="G128"/>
      <c r="H128" s="9"/>
      <c r="I128" s="10"/>
      <c r="J128" s="11"/>
      <c r="K128" s="11"/>
      <c r="L128" s="11"/>
      <c r="M128" s="12"/>
      <c r="N128"/>
      <c r="O128" s="9">
        <v>16100</v>
      </c>
      <c r="P128" s="10" t="s">
        <v>294</v>
      </c>
      <c r="Q128" s="11">
        <v>24</v>
      </c>
      <c r="R128" s="11">
        <v>68</v>
      </c>
      <c r="S128" s="11">
        <v>31</v>
      </c>
      <c r="T128" s="12">
        <v>37</v>
      </c>
    </row>
    <row r="129" spans="1:20" ht="13.5" x14ac:dyDescent="0.15">
      <c r="A129" s="9"/>
      <c r="B129" s="10"/>
      <c r="C129" s="11"/>
      <c r="D129" s="11"/>
      <c r="E129" s="11"/>
      <c r="F129" s="12"/>
      <c r="G129"/>
      <c r="H129" s="9"/>
      <c r="I129" s="10"/>
      <c r="J129" s="11"/>
      <c r="K129" s="11"/>
      <c r="L129" s="11"/>
      <c r="M129" s="12"/>
      <c r="N129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ht="13.5" x14ac:dyDescent="0.15">
      <c r="A130" s="9"/>
      <c r="B130" s="10"/>
      <c r="C130" s="11"/>
      <c r="D130" s="11"/>
      <c r="E130" s="11"/>
      <c r="F130" s="12"/>
      <c r="G130"/>
      <c r="H130" s="9"/>
      <c r="I130" s="10"/>
      <c r="J130" s="11"/>
      <c r="K130" s="11"/>
      <c r="L130" s="11"/>
      <c r="M130" s="12"/>
      <c r="N130"/>
      <c r="O130" s="9">
        <v>16300</v>
      </c>
      <c r="P130" s="10" t="s">
        <v>296</v>
      </c>
      <c r="Q130" s="11">
        <v>444</v>
      </c>
      <c r="R130" s="11">
        <v>1077</v>
      </c>
      <c r="S130" s="11">
        <v>543</v>
      </c>
      <c r="T130" s="12">
        <v>534</v>
      </c>
    </row>
    <row r="131" spans="1:20" ht="13.5" x14ac:dyDescent="0.15">
      <c r="A131" s="9"/>
      <c r="B131" s="10"/>
      <c r="C131" s="11"/>
      <c r="D131" s="11"/>
      <c r="E131" s="11"/>
      <c r="F131" s="12"/>
      <c r="G131"/>
      <c r="H131" s="9"/>
      <c r="I131" s="10"/>
      <c r="J131" s="11"/>
      <c r="K131" s="11"/>
      <c r="L131" s="11"/>
      <c r="M131" s="12"/>
      <c r="N131"/>
      <c r="O131" s="9">
        <v>16400</v>
      </c>
      <c r="P131" s="10" t="s">
        <v>297</v>
      </c>
      <c r="Q131" s="11">
        <v>130</v>
      </c>
      <c r="R131" s="11">
        <v>301</v>
      </c>
      <c r="S131" s="11">
        <v>154</v>
      </c>
      <c r="T131" s="12">
        <v>147</v>
      </c>
    </row>
    <row r="132" spans="1:20" ht="13.5" x14ac:dyDescent="0.15">
      <c r="A132" s="9"/>
      <c r="B132" s="10"/>
      <c r="C132" s="11"/>
      <c r="D132" s="11"/>
      <c r="E132" s="11"/>
      <c r="F132" s="12"/>
      <c r="G132"/>
      <c r="H132" s="9"/>
      <c r="I132" s="10"/>
      <c r="J132" s="11"/>
      <c r="K132" s="11"/>
      <c r="L132" s="11"/>
      <c r="M132" s="12"/>
      <c r="N132"/>
      <c r="O132" s="9">
        <v>16500</v>
      </c>
      <c r="P132" s="10" t="s">
        <v>298</v>
      </c>
      <c r="Q132" s="11">
        <v>185</v>
      </c>
      <c r="R132" s="11">
        <v>443</v>
      </c>
      <c r="S132" s="11">
        <v>209</v>
      </c>
      <c r="T132" s="12">
        <v>234</v>
      </c>
    </row>
    <row r="133" spans="1:20" ht="13.5" x14ac:dyDescent="0.15">
      <c r="A133" s="9"/>
      <c r="B133" s="10"/>
      <c r="C133" s="11"/>
      <c r="D133" s="11"/>
      <c r="E133" s="11"/>
      <c r="F133" s="12"/>
      <c r="G133"/>
      <c r="H133" s="9"/>
      <c r="I133" s="10"/>
      <c r="J133" s="11"/>
      <c r="K133" s="11"/>
      <c r="L133" s="11"/>
      <c r="M133" s="12"/>
      <c r="N133"/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ht="13.5" x14ac:dyDescent="0.15">
      <c r="A134" s="9"/>
      <c r="B134" s="10"/>
      <c r="C134" s="11"/>
      <c r="D134" s="11"/>
      <c r="E134" s="11"/>
      <c r="F134" s="12"/>
      <c r="G134"/>
      <c r="H134" s="9"/>
      <c r="I134" s="10"/>
      <c r="J134" s="11"/>
      <c r="K134" s="11"/>
      <c r="L134" s="11"/>
      <c r="M134" s="12"/>
      <c r="N134"/>
      <c r="O134" s="9">
        <v>16700</v>
      </c>
      <c r="P134" s="10" t="s">
        <v>300</v>
      </c>
      <c r="Q134" s="11">
        <v>126</v>
      </c>
      <c r="R134" s="11">
        <v>303</v>
      </c>
      <c r="S134" s="11">
        <v>145</v>
      </c>
      <c r="T134" s="12">
        <v>158</v>
      </c>
    </row>
    <row r="135" spans="1:20" ht="13.5" x14ac:dyDescent="0.15">
      <c r="A135" s="9"/>
      <c r="B135" s="10"/>
      <c r="C135" s="11"/>
      <c r="D135" s="11"/>
      <c r="E135" s="11"/>
      <c r="F135" s="12"/>
      <c r="G135"/>
      <c r="H135" s="9"/>
      <c r="I135" s="10"/>
      <c r="J135" s="11"/>
      <c r="K135" s="11"/>
      <c r="L135" s="11"/>
      <c r="M135" s="12"/>
      <c r="N135"/>
      <c r="O135" s="9">
        <v>16800</v>
      </c>
      <c r="P135" s="10" t="s">
        <v>301</v>
      </c>
      <c r="Q135" s="11">
        <v>546</v>
      </c>
      <c r="R135" s="11">
        <v>1189</v>
      </c>
      <c r="S135" s="11">
        <v>562</v>
      </c>
      <c r="T135" s="12">
        <v>627</v>
      </c>
    </row>
    <row r="136" spans="1:20" ht="13.5" x14ac:dyDescent="0.15">
      <c r="A136" s="9"/>
      <c r="B136" s="10"/>
      <c r="C136" s="11"/>
      <c r="D136" s="11"/>
      <c r="E136" s="11"/>
      <c r="F136" s="12"/>
      <c r="G136"/>
      <c r="H136" s="9"/>
      <c r="I136" s="10"/>
      <c r="J136" s="11"/>
      <c r="K136" s="11"/>
      <c r="L136" s="11"/>
      <c r="M136" s="12"/>
      <c r="N136"/>
      <c r="O136" s="9">
        <v>16900</v>
      </c>
      <c r="P136" s="10" t="s">
        <v>302</v>
      </c>
      <c r="Q136" s="11">
        <v>191</v>
      </c>
      <c r="R136" s="11">
        <v>471</v>
      </c>
      <c r="S136" s="11">
        <v>239</v>
      </c>
      <c r="T136" s="12">
        <v>232</v>
      </c>
    </row>
    <row r="137" spans="1:20" ht="13.5" x14ac:dyDescent="0.15">
      <c r="A137" s="9"/>
      <c r="B137" s="10"/>
      <c r="C137" s="11"/>
      <c r="D137" s="11"/>
      <c r="E137" s="11"/>
      <c r="F137" s="12"/>
      <c r="G137"/>
      <c r="H137" s="9"/>
      <c r="I137" s="10"/>
      <c r="J137" s="11"/>
      <c r="K137" s="11"/>
      <c r="L137" s="11"/>
      <c r="M137" s="12"/>
      <c r="N137"/>
      <c r="O137" s="9">
        <v>17000</v>
      </c>
      <c r="P137" s="10" t="s">
        <v>303</v>
      </c>
      <c r="Q137" s="11">
        <v>93</v>
      </c>
      <c r="R137" s="11">
        <v>211</v>
      </c>
      <c r="S137" s="11">
        <v>115</v>
      </c>
      <c r="T137" s="12">
        <v>96</v>
      </c>
    </row>
    <row r="138" spans="1:20" ht="13.5" x14ac:dyDescent="0.15">
      <c r="A138" s="9"/>
      <c r="B138" s="10"/>
      <c r="C138" s="11"/>
      <c r="D138" s="11"/>
      <c r="E138" s="11"/>
      <c r="F138" s="12"/>
      <c r="G138"/>
      <c r="H138" s="9"/>
      <c r="I138" s="10"/>
      <c r="J138" s="11"/>
      <c r="K138" s="11"/>
      <c r="L138" s="11"/>
      <c r="M138" s="12"/>
      <c r="N138"/>
      <c r="O138" s="9">
        <v>17100</v>
      </c>
      <c r="P138" s="10" t="s">
        <v>304</v>
      </c>
      <c r="Q138" s="11">
        <v>194</v>
      </c>
      <c r="R138" s="11">
        <v>463</v>
      </c>
      <c r="S138" s="11">
        <v>237</v>
      </c>
      <c r="T138" s="12">
        <v>226</v>
      </c>
    </row>
    <row r="139" spans="1:20" ht="13.5" x14ac:dyDescent="0.15">
      <c r="A139" s="9"/>
      <c r="B139" s="10"/>
      <c r="C139" s="11"/>
      <c r="D139" s="11"/>
      <c r="E139" s="11"/>
      <c r="F139" s="12"/>
      <c r="G139"/>
      <c r="H139" s="9"/>
      <c r="I139" s="10"/>
      <c r="J139" s="11"/>
      <c r="K139" s="11"/>
      <c r="L139" s="11"/>
      <c r="M139" s="12"/>
      <c r="N139"/>
      <c r="O139" s="9">
        <v>17200</v>
      </c>
      <c r="P139" s="10" t="s">
        <v>305</v>
      </c>
      <c r="Q139" s="11">
        <v>143</v>
      </c>
      <c r="R139" s="11">
        <v>294</v>
      </c>
      <c r="S139" s="11">
        <v>159</v>
      </c>
      <c r="T139" s="12">
        <v>135</v>
      </c>
    </row>
    <row r="140" spans="1:20" ht="13.5" x14ac:dyDescent="0.15">
      <c r="A140" s="9"/>
      <c r="B140" s="10"/>
      <c r="C140" s="11"/>
      <c r="D140" s="11"/>
      <c r="E140" s="11"/>
      <c r="F140" s="12"/>
      <c r="G140"/>
      <c r="H140" s="9"/>
      <c r="I140" s="10"/>
      <c r="J140" s="11"/>
      <c r="K140" s="11"/>
      <c r="L140" s="11"/>
      <c r="M140" s="12"/>
      <c r="N140"/>
      <c r="O140" s="9">
        <v>17300</v>
      </c>
      <c r="P140" s="10" t="s">
        <v>306</v>
      </c>
      <c r="Q140" s="11">
        <v>36</v>
      </c>
      <c r="R140" s="11">
        <v>85</v>
      </c>
      <c r="S140" s="11">
        <v>39</v>
      </c>
      <c r="T140" s="12">
        <v>46</v>
      </c>
    </row>
    <row r="141" spans="1:20" ht="13.5" x14ac:dyDescent="0.15">
      <c r="A141" s="9"/>
      <c r="B141" s="10"/>
      <c r="C141" s="11"/>
      <c r="D141" s="11"/>
      <c r="E141" s="11"/>
      <c r="F141" s="12"/>
      <c r="G141"/>
      <c r="H141" s="9"/>
      <c r="I141" s="10"/>
      <c r="J141" s="11"/>
      <c r="K141" s="11"/>
      <c r="L141" s="11"/>
      <c r="M141" s="12"/>
      <c r="N141"/>
      <c r="O141" s="9"/>
      <c r="P141" s="10"/>
      <c r="Q141" s="11"/>
      <c r="R141" s="11"/>
      <c r="S141" s="11"/>
      <c r="T141" s="12"/>
    </row>
    <row r="142" spans="1:20" ht="13.5" x14ac:dyDescent="0.15">
      <c r="A142" s="9"/>
      <c r="B142" s="10"/>
      <c r="C142" s="11"/>
      <c r="D142" s="11"/>
      <c r="E142" s="11"/>
      <c r="F142" s="12"/>
      <c r="G142"/>
      <c r="H142" s="9"/>
      <c r="I142" s="10"/>
      <c r="J142" s="11"/>
      <c r="K142" s="11"/>
      <c r="L142" s="11"/>
      <c r="M142" s="12"/>
      <c r="N142"/>
      <c r="O142" s="9"/>
      <c r="P142" s="10"/>
      <c r="Q142" s="11"/>
      <c r="R142" s="11"/>
      <c r="S142" s="11"/>
      <c r="T142" s="12"/>
    </row>
    <row r="143" spans="1:20" ht="13.5" x14ac:dyDescent="0.15">
      <c r="A143" s="9"/>
      <c r="B143" s="10"/>
      <c r="C143" s="11"/>
      <c r="D143" s="11"/>
      <c r="E143" s="11"/>
      <c r="F143" s="12"/>
      <c r="G143"/>
      <c r="H143" s="9"/>
      <c r="I143" s="10"/>
      <c r="J143" s="11"/>
      <c r="K143" s="11"/>
      <c r="L143" s="11"/>
      <c r="M143" s="12"/>
      <c r="N143"/>
      <c r="O143" s="9"/>
      <c r="P143" s="10"/>
      <c r="Q143" s="11"/>
      <c r="R143" s="11"/>
      <c r="S143" s="11"/>
      <c r="T143" s="12"/>
    </row>
    <row r="144" spans="1:20" ht="13.5" x14ac:dyDescent="0.15">
      <c r="A144" s="9"/>
      <c r="B144" s="10"/>
      <c r="C144" s="11"/>
      <c r="D144" s="11"/>
      <c r="E144" s="11"/>
      <c r="F144" s="12"/>
      <c r="G144"/>
      <c r="H144" s="9"/>
      <c r="I144" s="10"/>
      <c r="J144" s="11"/>
      <c r="K144" s="11"/>
      <c r="L144" s="11"/>
      <c r="M144" s="12"/>
      <c r="N144"/>
      <c r="O144" s="9"/>
      <c r="P144" s="10"/>
      <c r="Q144" s="11"/>
      <c r="R144" s="11"/>
      <c r="S144" s="11"/>
      <c r="T144" s="12"/>
    </row>
    <row r="145" spans="1:20" ht="13.5" x14ac:dyDescent="0.15">
      <c r="A145" s="9"/>
      <c r="B145" s="10"/>
      <c r="C145" s="11"/>
      <c r="D145" s="11"/>
      <c r="E145" s="11"/>
      <c r="F145" s="12"/>
      <c r="G145"/>
      <c r="H145" s="9"/>
      <c r="I145" s="10"/>
      <c r="J145" s="11"/>
      <c r="K145" s="11"/>
      <c r="L145" s="11"/>
      <c r="M145" s="12"/>
      <c r="N145"/>
      <c r="O145" s="9"/>
      <c r="P145" s="10"/>
      <c r="Q145" s="11"/>
      <c r="R145" s="11"/>
      <c r="S145" s="11"/>
      <c r="T145" s="12"/>
    </row>
    <row r="146" spans="1:20" ht="13.5" x14ac:dyDescent="0.15">
      <c r="A146" s="13"/>
      <c r="B146" s="14"/>
      <c r="C146" s="15"/>
      <c r="D146" s="15"/>
      <c r="E146" s="15"/>
      <c r="F146" s="16"/>
      <c r="G146"/>
      <c r="H146" s="13"/>
      <c r="I146" s="14"/>
      <c r="J146" s="15"/>
      <c r="K146" s="15"/>
      <c r="L146" s="15"/>
      <c r="M146" s="16"/>
      <c r="N14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40" t="s">
        <v>307</v>
      </c>
      <c r="B147" s="41"/>
      <c r="C147" s="19">
        <v>6007</v>
      </c>
      <c r="D147" s="19">
        <v>13818</v>
      </c>
      <c r="E147" s="19">
        <v>6913</v>
      </c>
      <c r="F147" s="20">
        <v>6905</v>
      </c>
      <c r="G147"/>
      <c r="H147" s="40" t="s">
        <v>308</v>
      </c>
      <c r="I147" s="41"/>
      <c r="J147" s="19">
        <v>5107</v>
      </c>
      <c r="K147" s="19">
        <v>12005</v>
      </c>
      <c r="L147" s="19">
        <v>6304</v>
      </c>
      <c r="M147" s="20">
        <v>5701</v>
      </c>
      <c r="N147"/>
      <c r="O147" s="40" t="s">
        <v>309</v>
      </c>
      <c r="P147" s="41"/>
      <c r="Q147" s="19">
        <v>10379</v>
      </c>
      <c r="R147" s="19">
        <v>24142</v>
      </c>
      <c r="S147" s="19">
        <v>12178</v>
      </c>
      <c r="T147" s="20">
        <v>11964</v>
      </c>
    </row>
    <row r="148" spans="1:20" ht="14.25" x14ac:dyDescent="0.15">
      <c r="A148" s="39">
        <v>42339</v>
      </c>
      <c r="B148" s="39"/>
      <c r="C148" s="39"/>
      <c r="D148" s="39"/>
      <c r="E148" s="39"/>
      <c r="F148" s="39"/>
      <c r="G148"/>
      <c r="H148" s="21"/>
      <c r="I148"/>
      <c r="J148"/>
      <c r="K148"/>
      <c r="L148"/>
      <c r="M148"/>
      <c r="N148"/>
      <c r="O148" s="21"/>
      <c r="P148"/>
      <c r="Q148"/>
      <c r="R148"/>
      <c r="S148"/>
      <c r="T148"/>
    </row>
    <row r="149" spans="1:20" ht="13.5" x14ac:dyDescent="0.15">
      <c r="A149" s="5" t="s">
        <v>229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G149"/>
      <c r="H149" s="5" t="s">
        <v>229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N149"/>
      <c r="O149" s="5" t="s">
        <v>229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ht="13.5" x14ac:dyDescent="0.15">
      <c r="A150" s="9">
        <v>17400</v>
      </c>
      <c r="B150" s="10" t="s">
        <v>310</v>
      </c>
      <c r="C150" s="11">
        <v>45</v>
      </c>
      <c r="D150" s="11">
        <v>105</v>
      </c>
      <c r="E150" s="11">
        <v>55</v>
      </c>
      <c r="F150" s="12">
        <v>50</v>
      </c>
      <c r="G150"/>
      <c r="H150" s="9">
        <v>200</v>
      </c>
      <c r="I150" s="10" t="s">
        <v>138</v>
      </c>
      <c r="J150" s="11">
        <v>160</v>
      </c>
      <c r="K150" s="11">
        <v>322</v>
      </c>
      <c r="L150" s="11">
        <v>164</v>
      </c>
      <c r="M150" s="12">
        <v>158</v>
      </c>
      <c r="N150"/>
      <c r="O150" s="9">
        <v>40101</v>
      </c>
      <c r="P150" s="10" t="s">
        <v>311</v>
      </c>
      <c r="Q150" s="11">
        <v>360</v>
      </c>
      <c r="R150" s="11">
        <v>1159</v>
      </c>
      <c r="S150" s="11">
        <v>578</v>
      </c>
      <c r="T150" s="12">
        <v>581</v>
      </c>
    </row>
    <row r="151" spans="1:20" ht="13.5" x14ac:dyDescent="0.15">
      <c r="A151" s="9">
        <v>17500</v>
      </c>
      <c r="B151" s="10" t="s">
        <v>312</v>
      </c>
      <c r="C151" s="11">
        <v>158</v>
      </c>
      <c r="D151" s="11">
        <v>406</v>
      </c>
      <c r="E151" s="11">
        <v>200</v>
      </c>
      <c r="F151" s="12">
        <v>206</v>
      </c>
      <c r="G151"/>
      <c r="H151" s="9">
        <v>251</v>
      </c>
      <c r="I151" s="10" t="s">
        <v>313</v>
      </c>
      <c r="J151" s="11">
        <v>337</v>
      </c>
      <c r="K151" s="11">
        <v>770</v>
      </c>
      <c r="L151" s="11">
        <v>390</v>
      </c>
      <c r="M151" s="12">
        <v>380</v>
      </c>
      <c r="N151"/>
      <c r="O151" s="9">
        <v>40102</v>
      </c>
      <c r="P151" s="10" t="s">
        <v>314</v>
      </c>
      <c r="Q151" s="11">
        <v>849</v>
      </c>
      <c r="R151" s="11">
        <v>2171</v>
      </c>
      <c r="S151" s="11">
        <v>1044</v>
      </c>
      <c r="T151" s="12">
        <v>1127</v>
      </c>
    </row>
    <row r="152" spans="1:20" ht="13.5" x14ac:dyDescent="0.15">
      <c r="A152" s="9">
        <v>17600</v>
      </c>
      <c r="B152" s="10" t="s">
        <v>315</v>
      </c>
      <c r="C152" s="11">
        <v>73</v>
      </c>
      <c r="D152" s="11">
        <v>128</v>
      </c>
      <c r="E152" s="11">
        <v>49</v>
      </c>
      <c r="F152" s="12">
        <v>79</v>
      </c>
      <c r="G152"/>
      <c r="H152" s="9">
        <v>252</v>
      </c>
      <c r="I152" s="10" t="s">
        <v>316</v>
      </c>
      <c r="J152" s="11">
        <v>303</v>
      </c>
      <c r="K152" s="11">
        <v>684</v>
      </c>
      <c r="L152" s="11">
        <v>333</v>
      </c>
      <c r="M152" s="12">
        <v>351</v>
      </c>
      <c r="N152"/>
      <c r="O152" s="9">
        <v>40103</v>
      </c>
      <c r="P152" s="10" t="s">
        <v>317</v>
      </c>
      <c r="Q152" s="11">
        <v>113</v>
      </c>
      <c r="R152" s="11">
        <v>386</v>
      </c>
      <c r="S152" s="11">
        <v>198</v>
      </c>
      <c r="T152" s="12">
        <v>188</v>
      </c>
    </row>
    <row r="153" spans="1:20" ht="13.5" x14ac:dyDescent="0.15">
      <c r="A153" s="9">
        <v>17700</v>
      </c>
      <c r="B153" s="10" t="s">
        <v>318</v>
      </c>
      <c r="C153" s="11">
        <v>66</v>
      </c>
      <c r="D153" s="11">
        <v>165</v>
      </c>
      <c r="E153" s="11">
        <v>81</v>
      </c>
      <c r="F153" s="12">
        <v>84</v>
      </c>
      <c r="G153"/>
      <c r="H153" s="9">
        <v>400</v>
      </c>
      <c r="I153" s="10" t="s">
        <v>319</v>
      </c>
      <c r="J153" s="11">
        <v>49</v>
      </c>
      <c r="K153" s="11">
        <v>134</v>
      </c>
      <c r="L153" s="11">
        <v>68</v>
      </c>
      <c r="M153" s="12">
        <v>66</v>
      </c>
      <c r="N153"/>
      <c r="O153" s="9">
        <v>40104</v>
      </c>
      <c r="P153" s="10" t="s">
        <v>320</v>
      </c>
      <c r="Q153" s="11">
        <v>412</v>
      </c>
      <c r="R153" s="11">
        <v>1268</v>
      </c>
      <c r="S153" s="11">
        <v>623</v>
      </c>
      <c r="T153" s="12">
        <v>645</v>
      </c>
    </row>
    <row r="154" spans="1:20" ht="13.5" x14ac:dyDescent="0.15">
      <c r="A154" s="9">
        <v>17800</v>
      </c>
      <c r="B154" s="10" t="s">
        <v>321</v>
      </c>
      <c r="C154" s="11">
        <v>137</v>
      </c>
      <c r="D154" s="11">
        <v>285</v>
      </c>
      <c r="E154" s="11">
        <v>135</v>
      </c>
      <c r="F154" s="12">
        <v>150</v>
      </c>
      <c r="G154"/>
      <c r="H154" s="9">
        <v>500</v>
      </c>
      <c r="I154" s="10" t="s">
        <v>322</v>
      </c>
      <c r="J154" s="11">
        <v>155</v>
      </c>
      <c r="K154" s="11">
        <v>332</v>
      </c>
      <c r="L154" s="11">
        <v>170</v>
      </c>
      <c r="M154" s="12">
        <v>162</v>
      </c>
      <c r="N154"/>
      <c r="O154" s="9">
        <v>40105</v>
      </c>
      <c r="P154" s="10" t="s">
        <v>323</v>
      </c>
      <c r="Q154" s="11">
        <v>227</v>
      </c>
      <c r="R154" s="11">
        <v>558</v>
      </c>
      <c r="S154" s="11">
        <v>275</v>
      </c>
      <c r="T154" s="12">
        <v>283</v>
      </c>
    </row>
    <row r="155" spans="1:20" ht="13.5" x14ac:dyDescent="0.15">
      <c r="A155" s="9">
        <v>17900</v>
      </c>
      <c r="B155" s="10" t="s">
        <v>324</v>
      </c>
      <c r="C155" s="11">
        <v>112</v>
      </c>
      <c r="D155" s="11">
        <v>277</v>
      </c>
      <c r="E155" s="11">
        <v>148</v>
      </c>
      <c r="F155" s="12">
        <v>129</v>
      </c>
      <c r="G155"/>
      <c r="H155" s="9">
        <v>600</v>
      </c>
      <c r="I155" s="10" t="s">
        <v>325</v>
      </c>
      <c r="J155" s="11">
        <v>327</v>
      </c>
      <c r="K155" s="11">
        <v>656</v>
      </c>
      <c r="L155" s="11">
        <v>371</v>
      </c>
      <c r="M155" s="12">
        <v>285</v>
      </c>
      <c r="N155"/>
      <c r="O155" s="9">
        <v>40106</v>
      </c>
      <c r="P155" s="10" t="s">
        <v>326</v>
      </c>
      <c r="Q155" s="11">
        <v>400</v>
      </c>
      <c r="R155" s="11">
        <v>1370</v>
      </c>
      <c r="S155" s="11">
        <v>712</v>
      </c>
      <c r="T155" s="12">
        <v>658</v>
      </c>
    </row>
    <row r="156" spans="1:20" ht="13.5" x14ac:dyDescent="0.15">
      <c r="A156" s="9">
        <v>18000</v>
      </c>
      <c r="B156" s="10" t="s">
        <v>327</v>
      </c>
      <c r="C156" s="11">
        <v>119</v>
      </c>
      <c r="D156" s="11">
        <v>301</v>
      </c>
      <c r="E156" s="11">
        <v>142</v>
      </c>
      <c r="F156" s="12">
        <v>159</v>
      </c>
      <c r="G156"/>
      <c r="H156" s="9">
        <v>701</v>
      </c>
      <c r="I156" s="10" t="s">
        <v>328</v>
      </c>
      <c r="J156" s="11">
        <v>327</v>
      </c>
      <c r="K156" s="11">
        <v>538</v>
      </c>
      <c r="L156" s="11">
        <v>388</v>
      </c>
      <c r="M156" s="12">
        <v>150</v>
      </c>
      <c r="N156"/>
      <c r="O156" s="9">
        <v>40107</v>
      </c>
      <c r="P156" s="10" t="s">
        <v>329</v>
      </c>
      <c r="Q156" s="11">
        <v>288</v>
      </c>
      <c r="R156" s="11">
        <v>978</v>
      </c>
      <c r="S156" s="11">
        <v>488</v>
      </c>
      <c r="T156" s="12">
        <v>490</v>
      </c>
    </row>
    <row r="157" spans="1:20" ht="13.5" x14ac:dyDescent="0.15">
      <c r="A157" s="9">
        <v>18100</v>
      </c>
      <c r="B157" s="10" t="s">
        <v>330</v>
      </c>
      <c r="C157" s="11">
        <v>47</v>
      </c>
      <c r="D157" s="11">
        <v>124</v>
      </c>
      <c r="E157" s="11">
        <v>63</v>
      </c>
      <c r="F157" s="12">
        <v>61</v>
      </c>
      <c r="G157"/>
      <c r="H157" s="9">
        <v>702</v>
      </c>
      <c r="I157" s="10" t="s">
        <v>331</v>
      </c>
      <c r="J157" s="11">
        <v>237</v>
      </c>
      <c r="K157" s="11">
        <v>566</v>
      </c>
      <c r="L157" s="11">
        <v>302</v>
      </c>
      <c r="M157" s="12">
        <v>264</v>
      </c>
      <c r="N157"/>
      <c r="O157" s="9">
        <v>40108</v>
      </c>
      <c r="P157" s="10" t="s">
        <v>332</v>
      </c>
      <c r="Q157" s="11">
        <v>354</v>
      </c>
      <c r="R157" s="11">
        <v>1172</v>
      </c>
      <c r="S157" s="11">
        <v>603</v>
      </c>
      <c r="T157" s="12">
        <v>569</v>
      </c>
    </row>
    <row r="158" spans="1:20" ht="13.5" x14ac:dyDescent="0.15">
      <c r="A158" s="9">
        <v>18200</v>
      </c>
      <c r="B158" s="10" t="s">
        <v>333</v>
      </c>
      <c r="C158" s="11">
        <v>58</v>
      </c>
      <c r="D158" s="11">
        <v>150</v>
      </c>
      <c r="E158" s="11">
        <v>69</v>
      </c>
      <c r="F158" s="12">
        <v>81</v>
      </c>
      <c r="G158"/>
      <c r="H158" s="9">
        <v>703</v>
      </c>
      <c r="I158" s="10" t="s">
        <v>334</v>
      </c>
      <c r="J158" s="11">
        <v>341</v>
      </c>
      <c r="K158" s="11">
        <v>1050</v>
      </c>
      <c r="L158" s="11">
        <v>531</v>
      </c>
      <c r="M158" s="12">
        <v>519</v>
      </c>
      <c r="N158"/>
      <c r="O158" s="9">
        <v>40109</v>
      </c>
      <c r="P158" s="10" t="s">
        <v>335</v>
      </c>
      <c r="Q158" s="11">
        <v>308</v>
      </c>
      <c r="R158" s="11">
        <v>931</v>
      </c>
      <c r="S158" s="11">
        <v>468</v>
      </c>
      <c r="T158" s="12">
        <v>463</v>
      </c>
    </row>
    <row r="159" spans="1:20" ht="13.5" x14ac:dyDescent="0.15">
      <c r="A159" s="9">
        <v>18300</v>
      </c>
      <c r="B159" s="10" t="s">
        <v>336</v>
      </c>
      <c r="C159" s="11">
        <v>30</v>
      </c>
      <c r="D159" s="11">
        <v>77</v>
      </c>
      <c r="E159" s="11">
        <v>38</v>
      </c>
      <c r="F159" s="12">
        <v>39</v>
      </c>
      <c r="G159"/>
      <c r="H159" s="9">
        <v>801</v>
      </c>
      <c r="I159" s="10" t="s">
        <v>337</v>
      </c>
      <c r="J159" s="11">
        <v>451</v>
      </c>
      <c r="K159" s="11">
        <v>992</v>
      </c>
      <c r="L159" s="11">
        <v>581</v>
      </c>
      <c r="M159" s="12">
        <v>411</v>
      </c>
      <c r="N159"/>
      <c r="O159" s="9">
        <v>40201</v>
      </c>
      <c r="P159" s="10" t="s">
        <v>338</v>
      </c>
      <c r="Q159" s="11">
        <v>579</v>
      </c>
      <c r="R159" s="11">
        <v>1522</v>
      </c>
      <c r="S159" s="11">
        <v>735</v>
      </c>
      <c r="T159" s="12">
        <v>787</v>
      </c>
    </row>
    <row r="160" spans="1:20" ht="13.5" x14ac:dyDescent="0.15">
      <c r="A160" s="9">
        <v>18400</v>
      </c>
      <c r="B160" s="10" t="s">
        <v>339</v>
      </c>
      <c r="C160" s="11">
        <v>119</v>
      </c>
      <c r="D160" s="11">
        <v>186</v>
      </c>
      <c r="E160" s="11">
        <v>111</v>
      </c>
      <c r="F160" s="12">
        <v>75</v>
      </c>
      <c r="G160"/>
      <c r="H160" s="9">
        <v>802</v>
      </c>
      <c r="I160" s="10" t="s">
        <v>340</v>
      </c>
      <c r="J160" s="11">
        <v>260</v>
      </c>
      <c r="K160" s="11">
        <v>649</v>
      </c>
      <c r="L160" s="11">
        <v>344</v>
      </c>
      <c r="M160" s="12">
        <v>305</v>
      </c>
      <c r="N160"/>
      <c r="O160" s="9">
        <v>40202</v>
      </c>
      <c r="P160" s="10" t="s">
        <v>341</v>
      </c>
      <c r="Q160" s="11">
        <v>151</v>
      </c>
      <c r="R160" s="11">
        <v>438</v>
      </c>
      <c r="S160" s="11">
        <v>217</v>
      </c>
      <c r="T160" s="12">
        <v>221</v>
      </c>
    </row>
    <row r="161" spans="1:20" ht="13.5" x14ac:dyDescent="0.15">
      <c r="A161" s="9">
        <v>18500</v>
      </c>
      <c r="B161" s="10" t="s">
        <v>342</v>
      </c>
      <c r="C161" s="11">
        <v>173</v>
      </c>
      <c r="D161" s="11">
        <v>383</v>
      </c>
      <c r="E161" s="11">
        <v>192</v>
      </c>
      <c r="F161" s="12">
        <v>191</v>
      </c>
      <c r="G161"/>
      <c r="H161" s="9">
        <v>900</v>
      </c>
      <c r="I161" s="10" t="s">
        <v>343</v>
      </c>
      <c r="J161" s="11">
        <v>210</v>
      </c>
      <c r="K161" s="11">
        <v>495</v>
      </c>
      <c r="L161" s="11">
        <v>238</v>
      </c>
      <c r="M161" s="12">
        <v>257</v>
      </c>
      <c r="N161"/>
      <c r="O161" s="9">
        <v>40203</v>
      </c>
      <c r="P161" s="10" t="s">
        <v>344</v>
      </c>
      <c r="Q161" s="11">
        <v>117</v>
      </c>
      <c r="R161" s="11">
        <v>315</v>
      </c>
      <c r="S161" s="11">
        <v>156</v>
      </c>
      <c r="T161" s="12">
        <v>159</v>
      </c>
    </row>
    <row r="162" spans="1:20" ht="13.5" x14ac:dyDescent="0.15">
      <c r="A162" s="9">
        <v>18600</v>
      </c>
      <c r="B162" s="10" t="s">
        <v>345</v>
      </c>
      <c r="C162" s="11">
        <v>68</v>
      </c>
      <c r="D162" s="11">
        <v>169</v>
      </c>
      <c r="E162" s="11">
        <v>85</v>
      </c>
      <c r="F162" s="12">
        <v>84</v>
      </c>
      <c r="G162"/>
      <c r="H162" s="9">
        <v>1000</v>
      </c>
      <c r="I162" s="10" t="s">
        <v>346</v>
      </c>
      <c r="J162" s="11">
        <v>158</v>
      </c>
      <c r="K162" s="11">
        <v>342</v>
      </c>
      <c r="L162" s="11">
        <v>190</v>
      </c>
      <c r="M162" s="12">
        <v>152</v>
      </c>
      <c r="N162"/>
      <c r="O162" s="9">
        <v>40204</v>
      </c>
      <c r="P162" s="10" t="s">
        <v>347</v>
      </c>
      <c r="Q162" s="11">
        <v>402</v>
      </c>
      <c r="R162" s="11">
        <v>1154</v>
      </c>
      <c r="S162" s="11">
        <v>544</v>
      </c>
      <c r="T162" s="12">
        <v>610</v>
      </c>
    </row>
    <row r="163" spans="1:20" ht="13.5" x14ac:dyDescent="0.15">
      <c r="A163" s="9">
        <v>18700</v>
      </c>
      <c r="B163" s="10" t="s">
        <v>348</v>
      </c>
      <c r="C163" s="11">
        <v>49</v>
      </c>
      <c r="D163" s="11">
        <v>120</v>
      </c>
      <c r="E163" s="11">
        <v>61</v>
      </c>
      <c r="F163" s="12">
        <v>59</v>
      </c>
      <c r="G163"/>
      <c r="H163" s="9">
        <v>1100</v>
      </c>
      <c r="I163" s="10" t="s">
        <v>349</v>
      </c>
      <c r="J163" s="11">
        <v>43</v>
      </c>
      <c r="K163" s="11">
        <v>131</v>
      </c>
      <c r="L163" s="11">
        <v>65</v>
      </c>
      <c r="M163" s="12">
        <v>66</v>
      </c>
      <c r="N163"/>
      <c r="O163" s="9">
        <v>40205</v>
      </c>
      <c r="P163" s="10" t="s">
        <v>350</v>
      </c>
      <c r="Q163" s="11">
        <v>267</v>
      </c>
      <c r="R163" s="11">
        <v>721</v>
      </c>
      <c r="S163" s="11">
        <v>361</v>
      </c>
      <c r="T163" s="12">
        <v>360</v>
      </c>
    </row>
    <row r="164" spans="1:20" ht="13.5" x14ac:dyDescent="0.15">
      <c r="A164" s="9">
        <v>18800</v>
      </c>
      <c r="B164" s="10" t="s">
        <v>351</v>
      </c>
      <c r="C164" s="11">
        <v>43</v>
      </c>
      <c r="D164" s="11">
        <v>89</v>
      </c>
      <c r="E164" s="11">
        <v>45</v>
      </c>
      <c r="F164" s="12">
        <v>44</v>
      </c>
      <c r="G164"/>
      <c r="H164" s="9">
        <v>1200</v>
      </c>
      <c r="I164" s="10" t="s">
        <v>352</v>
      </c>
      <c r="J164" s="11">
        <v>121</v>
      </c>
      <c r="K164" s="11">
        <v>361</v>
      </c>
      <c r="L164" s="11">
        <v>185</v>
      </c>
      <c r="M164" s="12">
        <v>176</v>
      </c>
      <c r="N164"/>
      <c r="O164" s="9">
        <v>40206</v>
      </c>
      <c r="P164" s="10" t="s">
        <v>353</v>
      </c>
      <c r="Q164" s="11">
        <v>703</v>
      </c>
      <c r="R164" s="11">
        <v>2418</v>
      </c>
      <c r="S164" s="11">
        <v>1194</v>
      </c>
      <c r="T164" s="12">
        <v>1224</v>
      </c>
    </row>
    <row r="165" spans="1:20" ht="13.5" x14ac:dyDescent="0.15">
      <c r="A165" s="9">
        <v>18900</v>
      </c>
      <c r="B165" s="10" t="s">
        <v>354</v>
      </c>
      <c r="C165" s="11">
        <v>108</v>
      </c>
      <c r="D165" s="11">
        <v>240</v>
      </c>
      <c r="E165" s="11">
        <v>113</v>
      </c>
      <c r="F165" s="12">
        <v>127</v>
      </c>
      <c r="G165"/>
      <c r="H165" s="9">
        <v>1801</v>
      </c>
      <c r="I165" s="10" t="s">
        <v>355</v>
      </c>
      <c r="J165" s="11">
        <v>230</v>
      </c>
      <c r="K165" s="11">
        <v>610</v>
      </c>
      <c r="L165" s="11">
        <v>296</v>
      </c>
      <c r="M165" s="12">
        <v>314</v>
      </c>
      <c r="N165"/>
      <c r="O165" s="9">
        <v>40301</v>
      </c>
      <c r="P165" s="10" t="s">
        <v>356</v>
      </c>
      <c r="Q165" s="11">
        <v>263</v>
      </c>
      <c r="R165" s="11">
        <v>753</v>
      </c>
      <c r="S165" s="11">
        <v>386</v>
      </c>
      <c r="T165" s="12">
        <v>367</v>
      </c>
    </row>
    <row r="166" spans="1:20" ht="13.5" x14ac:dyDescent="0.15">
      <c r="A166" s="9">
        <v>19000</v>
      </c>
      <c r="B166" s="10" t="s">
        <v>357</v>
      </c>
      <c r="C166" s="11">
        <v>173</v>
      </c>
      <c r="D166" s="11">
        <v>257</v>
      </c>
      <c r="E166" s="11">
        <v>107</v>
      </c>
      <c r="F166" s="12">
        <v>150</v>
      </c>
      <c r="G166"/>
      <c r="H166" s="9">
        <v>1802</v>
      </c>
      <c r="I166" s="10" t="s">
        <v>358</v>
      </c>
      <c r="J166" s="11">
        <v>469</v>
      </c>
      <c r="K166" s="11">
        <v>1081</v>
      </c>
      <c r="L166" s="11">
        <v>538</v>
      </c>
      <c r="M166" s="12">
        <v>543</v>
      </c>
      <c r="N166"/>
      <c r="O166" s="9">
        <v>40302</v>
      </c>
      <c r="P166" s="10" t="s">
        <v>359</v>
      </c>
      <c r="Q166" s="11">
        <v>371</v>
      </c>
      <c r="R166" s="11">
        <v>996</v>
      </c>
      <c r="S166" s="11">
        <v>492</v>
      </c>
      <c r="T166" s="12">
        <v>504</v>
      </c>
    </row>
    <row r="167" spans="1:20" ht="13.5" x14ac:dyDescent="0.15">
      <c r="A167" s="9">
        <v>19100</v>
      </c>
      <c r="B167" s="10" t="s">
        <v>360</v>
      </c>
      <c r="C167" s="11">
        <v>34</v>
      </c>
      <c r="D167" s="11">
        <v>90</v>
      </c>
      <c r="E167" s="11">
        <v>41</v>
      </c>
      <c r="F167" s="12">
        <v>49</v>
      </c>
      <c r="G167"/>
      <c r="H167" s="9">
        <v>1803</v>
      </c>
      <c r="I167" s="10" t="s">
        <v>361</v>
      </c>
      <c r="J167" s="11">
        <v>384</v>
      </c>
      <c r="K167" s="11">
        <v>857</v>
      </c>
      <c r="L167" s="11">
        <v>422</v>
      </c>
      <c r="M167" s="12">
        <v>435</v>
      </c>
      <c r="N167"/>
      <c r="O167" s="9">
        <v>40303</v>
      </c>
      <c r="P167" s="10" t="s">
        <v>362</v>
      </c>
      <c r="Q167" s="11">
        <v>279</v>
      </c>
      <c r="R167" s="11">
        <v>784</v>
      </c>
      <c r="S167" s="11">
        <v>397</v>
      </c>
      <c r="T167" s="12">
        <v>387</v>
      </c>
    </row>
    <row r="168" spans="1:20" ht="13.5" x14ac:dyDescent="0.15">
      <c r="A168" s="9">
        <v>19200</v>
      </c>
      <c r="B168" s="10" t="s">
        <v>363</v>
      </c>
      <c r="C168" s="11">
        <v>76</v>
      </c>
      <c r="D168" s="11">
        <v>179</v>
      </c>
      <c r="E168" s="11">
        <v>78</v>
      </c>
      <c r="F168" s="12">
        <v>101</v>
      </c>
      <c r="G168"/>
      <c r="H168" s="9">
        <v>1804</v>
      </c>
      <c r="I168" s="10" t="s">
        <v>364</v>
      </c>
      <c r="J168" s="11">
        <v>286</v>
      </c>
      <c r="K168" s="11">
        <v>670</v>
      </c>
      <c r="L168" s="11">
        <v>340</v>
      </c>
      <c r="M168" s="12">
        <v>330</v>
      </c>
      <c r="N168"/>
      <c r="O168" s="9">
        <v>40304</v>
      </c>
      <c r="P168" s="10" t="s">
        <v>365</v>
      </c>
      <c r="Q168" s="11">
        <v>260</v>
      </c>
      <c r="R168" s="11">
        <v>834</v>
      </c>
      <c r="S168" s="11">
        <v>421</v>
      </c>
      <c r="T168" s="12">
        <v>413</v>
      </c>
    </row>
    <row r="169" spans="1:20" ht="13.5" x14ac:dyDescent="0.15">
      <c r="A169" s="9">
        <v>19300</v>
      </c>
      <c r="B169" s="10" t="s">
        <v>366</v>
      </c>
      <c r="C169" s="11">
        <v>112</v>
      </c>
      <c r="D169" s="11">
        <v>273</v>
      </c>
      <c r="E169" s="11">
        <v>142</v>
      </c>
      <c r="F169" s="12">
        <v>131</v>
      </c>
      <c r="G169"/>
      <c r="H169" s="9">
        <v>1851</v>
      </c>
      <c r="I169" s="10" t="s">
        <v>367</v>
      </c>
      <c r="J169" s="11">
        <v>211</v>
      </c>
      <c r="K169" s="11">
        <v>546</v>
      </c>
      <c r="L169" s="11">
        <v>277</v>
      </c>
      <c r="M169" s="12">
        <v>269</v>
      </c>
      <c r="N169"/>
      <c r="O169" s="9">
        <v>40305</v>
      </c>
      <c r="P169" s="10" t="s">
        <v>368</v>
      </c>
      <c r="Q169" s="11">
        <v>793</v>
      </c>
      <c r="R169" s="11">
        <v>2173</v>
      </c>
      <c r="S169" s="11">
        <v>1055</v>
      </c>
      <c r="T169" s="12">
        <v>1118</v>
      </c>
    </row>
    <row r="170" spans="1:20" ht="13.5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G170"/>
      <c r="H170" s="9">
        <v>1852</v>
      </c>
      <c r="I170" s="10" t="s">
        <v>370</v>
      </c>
      <c r="J170" s="11">
        <v>290</v>
      </c>
      <c r="K170" s="11">
        <v>776</v>
      </c>
      <c r="L170" s="11">
        <v>389</v>
      </c>
      <c r="M170" s="12">
        <v>387</v>
      </c>
      <c r="N170"/>
      <c r="O170" s="9">
        <v>40306</v>
      </c>
      <c r="P170" s="10" t="s">
        <v>371</v>
      </c>
      <c r="Q170" s="11">
        <v>956</v>
      </c>
      <c r="R170" s="11">
        <v>2411</v>
      </c>
      <c r="S170" s="11">
        <v>1184</v>
      </c>
      <c r="T170" s="12">
        <v>1227</v>
      </c>
    </row>
    <row r="171" spans="1:20" ht="13.5" x14ac:dyDescent="0.15">
      <c r="A171" s="9">
        <v>19500</v>
      </c>
      <c r="B171" s="10" t="s">
        <v>372</v>
      </c>
      <c r="C171" s="11">
        <v>59</v>
      </c>
      <c r="D171" s="11">
        <v>145</v>
      </c>
      <c r="E171" s="11">
        <v>78</v>
      </c>
      <c r="F171" s="12">
        <v>67</v>
      </c>
      <c r="G171"/>
      <c r="H171" s="9">
        <v>1853</v>
      </c>
      <c r="I171" s="10" t="s">
        <v>373</v>
      </c>
      <c r="J171" s="11">
        <v>390</v>
      </c>
      <c r="K171" s="11">
        <v>1000</v>
      </c>
      <c r="L171" s="11">
        <v>506</v>
      </c>
      <c r="M171" s="12">
        <v>494</v>
      </c>
      <c r="N171"/>
      <c r="O171" s="9"/>
      <c r="P171" s="10"/>
      <c r="Q171" s="11"/>
      <c r="R171" s="11"/>
      <c r="S171" s="11"/>
      <c r="T171" s="12"/>
    </row>
    <row r="172" spans="1:20" ht="13.5" x14ac:dyDescent="0.15">
      <c r="A172" s="9">
        <v>19600</v>
      </c>
      <c r="B172" s="10" t="s">
        <v>374</v>
      </c>
      <c r="C172" s="11">
        <v>138</v>
      </c>
      <c r="D172" s="11">
        <v>301</v>
      </c>
      <c r="E172" s="11">
        <v>144</v>
      </c>
      <c r="F172" s="12">
        <v>157</v>
      </c>
      <c r="G172"/>
      <c r="H172" s="9">
        <v>1854</v>
      </c>
      <c r="I172" s="10" t="s">
        <v>375</v>
      </c>
      <c r="J172" s="11">
        <v>256</v>
      </c>
      <c r="K172" s="11">
        <v>666</v>
      </c>
      <c r="L172" s="11">
        <v>333</v>
      </c>
      <c r="M172" s="12">
        <v>333</v>
      </c>
      <c r="N172"/>
      <c r="O172" s="9"/>
      <c r="P172" s="10"/>
      <c r="Q172" s="11"/>
      <c r="R172" s="11"/>
      <c r="S172" s="11"/>
      <c r="T172" s="12"/>
    </row>
    <row r="173" spans="1:20" ht="13.5" x14ac:dyDescent="0.15">
      <c r="A173" s="9">
        <v>19700</v>
      </c>
      <c r="B173" s="10" t="s">
        <v>376</v>
      </c>
      <c r="C173" s="11">
        <v>65</v>
      </c>
      <c r="D173" s="11">
        <v>145</v>
      </c>
      <c r="E173" s="11">
        <v>78</v>
      </c>
      <c r="F173" s="12">
        <v>67</v>
      </c>
      <c r="G173"/>
      <c r="H173" s="9">
        <v>1855</v>
      </c>
      <c r="I173" s="10" t="s">
        <v>377</v>
      </c>
      <c r="J173" s="11">
        <v>157</v>
      </c>
      <c r="K173" s="11">
        <v>471</v>
      </c>
      <c r="L173" s="11">
        <v>239</v>
      </c>
      <c r="M173" s="12">
        <v>232</v>
      </c>
      <c r="N173"/>
      <c r="O173" s="9"/>
      <c r="P173" s="10"/>
      <c r="Q173" s="11"/>
      <c r="R173" s="11"/>
      <c r="S173" s="11"/>
      <c r="T173" s="12"/>
    </row>
    <row r="174" spans="1:20" ht="13.5" x14ac:dyDescent="0.15">
      <c r="A174" s="9">
        <v>19800</v>
      </c>
      <c r="B174" s="10" t="s">
        <v>378</v>
      </c>
      <c r="C174" s="11">
        <v>59</v>
      </c>
      <c r="D174" s="11">
        <v>133</v>
      </c>
      <c r="E174" s="11">
        <v>70</v>
      </c>
      <c r="F174" s="12">
        <v>63</v>
      </c>
      <c r="G174"/>
      <c r="H174" s="9"/>
      <c r="I174" s="10"/>
      <c r="J174" s="11"/>
      <c r="K174" s="11"/>
      <c r="L174" s="11"/>
      <c r="M174" s="12"/>
      <c r="N174"/>
      <c r="O174" s="9"/>
      <c r="P174" s="10"/>
      <c r="Q174" s="11"/>
      <c r="R174" s="11"/>
      <c r="S174" s="11"/>
      <c r="T174" s="12"/>
    </row>
    <row r="175" spans="1:20" ht="13.5" x14ac:dyDescent="0.15">
      <c r="A175" s="9">
        <v>19900</v>
      </c>
      <c r="B175" s="10" t="s">
        <v>379</v>
      </c>
      <c r="C175" s="11">
        <v>34</v>
      </c>
      <c r="D175" s="11">
        <v>81</v>
      </c>
      <c r="E175" s="11">
        <v>43</v>
      </c>
      <c r="F175" s="12">
        <v>38</v>
      </c>
      <c r="G175"/>
      <c r="H175" s="9"/>
      <c r="I175" s="10"/>
      <c r="J175" s="11"/>
      <c r="K175" s="11"/>
      <c r="L175" s="11"/>
      <c r="M175" s="12"/>
      <c r="N175"/>
      <c r="O175" s="9"/>
      <c r="P175" s="10"/>
      <c r="Q175" s="11"/>
      <c r="R175" s="11"/>
      <c r="S175" s="11"/>
      <c r="T175" s="12"/>
    </row>
    <row r="176" spans="1:20" ht="13.5" x14ac:dyDescent="0.15">
      <c r="A176" s="9">
        <v>20000</v>
      </c>
      <c r="B176" s="10" t="s">
        <v>380</v>
      </c>
      <c r="C176" s="11">
        <v>49</v>
      </c>
      <c r="D176" s="11">
        <v>121</v>
      </c>
      <c r="E176" s="11">
        <v>61</v>
      </c>
      <c r="F176" s="12">
        <v>60</v>
      </c>
      <c r="G176"/>
      <c r="H176" s="9"/>
      <c r="I176" s="10"/>
      <c r="J176" s="11"/>
      <c r="K176" s="11"/>
      <c r="L176" s="11"/>
      <c r="M176" s="12"/>
      <c r="N176"/>
      <c r="O176" s="9"/>
      <c r="P176" s="10"/>
      <c r="Q176" s="11"/>
      <c r="R176" s="11"/>
      <c r="S176" s="11"/>
      <c r="T176" s="12"/>
    </row>
    <row r="177" spans="1:20" ht="13.5" x14ac:dyDescent="0.15">
      <c r="A177" s="9">
        <v>20100</v>
      </c>
      <c r="B177" s="10" t="s">
        <v>381</v>
      </c>
      <c r="C177" s="11">
        <v>84</v>
      </c>
      <c r="D177" s="11">
        <v>198</v>
      </c>
      <c r="E177" s="11">
        <v>97</v>
      </c>
      <c r="F177" s="12">
        <v>101</v>
      </c>
      <c r="G177"/>
      <c r="H177" s="9"/>
      <c r="I177" s="10"/>
      <c r="J177" s="11"/>
      <c r="K177" s="11"/>
      <c r="L177" s="11"/>
      <c r="M177" s="12"/>
      <c r="N177"/>
      <c r="O177" s="9"/>
      <c r="P177" s="10"/>
      <c r="Q177" s="11"/>
      <c r="R177" s="11"/>
      <c r="S177" s="11"/>
      <c r="T177" s="12"/>
    </row>
    <row r="178" spans="1:20" ht="13.5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G178"/>
      <c r="H178" s="9"/>
      <c r="I178" s="10"/>
      <c r="J178" s="11"/>
      <c r="K178" s="11"/>
      <c r="L178" s="11"/>
      <c r="M178" s="12"/>
      <c r="N178"/>
      <c r="O178" s="9"/>
      <c r="P178" s="10"/>
      <c r="Q178" s="11"/>
      <c r="R178" s="11"/>
      <c r="S178" s="11"/>
      <c r="T178" s="12"/>
    </row>
    <row r="179" spans="1:20" ht="13.5" x14ac:dyDescent="0.15">
      <c r="A179" s="9">
        <v>20300</v>
      </c>
      <c r="B179" s="10" t="s">
        <v>383</v>
      </c>
      <c r="C179" s="11">
        <v>23</v>
      </c>
      <c r="D179" s="11">
        <v>47</v>
      </c>
      <c r="E179" s="11">
        <v>18</v>
      </c>
      <c r="F179" s="12">
        <v>29</v>
      </c>
      <c r="G179"/>
      <c r="H179" s="9"/>
      <c r="I179" s="10"/>
      <c r="J179" s="11"/>
      <c r="K179" s="11"/>
      <c r="L179" s="11"/>
      <c r="M179" s="12"/>
      <c r="N179"/>
      <c r="O179" s="9"/>
      <c r="P179" s="10"/>
      <c r="Q179" s="11"/>
      <c r="R179" s="11"/>
      <c r="S179" s="11"/>
      <c r="T179" s="12"/>
    </row>
    <row r="180" spans="1:20" ht="13.5" x14ac:dyDescent="0.15">
      <c r="A180" s="9">
        <v>20400</v>
      </c>
      <c r="B180" s="10" t="s">
        <v>384</v>
      </c>
      <c r="C180" s="11">
        <v>20</v>
      </c>
      <c r="D180" s="11">
        <v>45</v>
      </c>
      <c r="E180" s="11">
        <v>19</v>
      </c>
      <c r="F180" s="12">
        <v>26</v>
      </c>
      <c r="G180"/>
      <c r="H180" s="9"/>
      <c r="I180" s="10"/>
      <c r="J180" s="11"/>
      <c r="K180" s="11"/>
      <c r="L180" s="11"/>
      <c r="M180" s="12"/>
      <c r="N180"/>
      <c r="O180" s="9"/>
      <c r="P180" s="10"/>
      <c r="Q180" s="11"/>
      <c r="R180" s="11"/>
      <c r="S180" s="11"/>
      <c r="T180" s="12"/>
    </row>
    <row r="181" spans="1:20" ht="13.5" x14ac:dyDescent="0.15">
      <c r="A181" s="9">
        <v>20500</v>
      </c>
      <c r="B181" s="10" t="s">
        <v>385</v>
      </c>
      <c r="C181" s="11">
        <v>44</v>
      </c>
      <c r="D181" s="11">
        <v>110</v>
      </c>
      <c r="E181" s="11">
        <v>55</v>
      </c>
      <c r="F181" s="12">
        <v>55</v>
      </c>
      <c r="G181"/>
      <c r="H181" s="9"/>
      <c r="I181" s="10"/>
      <c r="J181" s="11"/>
      <c r="K181" s="11"/>
      <c r="L181" s="11"/>
      <c r="M181" s="12"/>
      <c r="N181"/>
      <c r="O181" s="9"/>
      <c r="P181" s="10"/>
      <c r="Q181" s="11"/>
      <c r="R181" s="11"/>
      <c r="S181" s="11"/>
      <c r="T181" s="12"/>
    </row>
    <row r="182" spans="1:20" ht="13.5" x14ac:dyDescent="0.15">
      <c r="A182" s="9"/>
      <c r="B182" s="10"/>
      <c r="C182" s="11"/>
      <c r="D182" s="11"/>
      <c r="E182" s="11"/>
      <c r="F182" s="12"/>
      <c r="G182"/>
      <c r="H182" s="9"/>
      <c r="I182" s="10"/>
      <c r="J182" s="11"/>
      <c r="K182" s="11"/>
      <c r="L182" s="11"/>
      <c r="M182" s="12"/>
      <c r="N182"/>
      <c r="O182" s="9"/>
      <c r="P182" s="10"/>
      <c r="Q182" s="11"/>
      <c r="R182" s="11"/>
      <c r="S182" s="11"/>
      <c r="T182" s="12"/>
    </row>
    <row r="183" spans="1:20" ht="13.5" x14ac:dyDescent="0.15">
      <c r="A183" s="9"/>
      <c r="B183" s="10"/>
      <c r="C183" s="11"/>
      <c r="D183" s="11"/>
      <c r="E183" s="11"/>
      <c r="F183" s="12"/>
      <c r="G183"/>
      <c r="H183" s="9"/>
      <c r="I183" s="10"/>
      <c r="J183" s="11"/>
      <c r="K183" s="11"/>
      <c r="L183" s="11"/>
      <c r="M183" s="12"/>
      <c r="N183"/>
      <c r="O183" s="9"/>
      <c r="P183" s="10"/>
      <c r="Q183" s="11"/>
      <c r="R183" s="11"/>
      <c r="S183" s="11"/>
      <c r="T183" s="12"/>
    </row>
    <row r="184" spans="1:20" ht="13.5" x14ac:dyDescent="0.15">
      <c r="A184" s="9"/>
      <c r="B184" s="10"/>
      <c r="C184" s="11"/>
      <c r="D184" s="11"/>
      <c r="E184" s="11"/>
      <c r="F184" s="12"/>
      <c r="G184"/>
      <c r="H184" s="9"/>
      <c r="I184" s="10"/>
      <c r="J184" s="11"/>
      <c r="K184" s="11"/>
      <c r="L184" s="11"/>
      <c r="M184" s="12"/>
      <c r="N184"/>
      <c r="O184" s="9"/>
      <c r="P184" s="10"/>
      <c r="Q184" s="11"/>
      <c r="R184" s="11"/>
      <c r="S184" s="11"/>
      <c r="T184" s="12"/>
    </row>
    <row r="185" spans="1:20" ht="13.5" x14ac:dyDescent="0.15">
      <c r="A185" s="9"/>
      <c r="B185" s="10"/>
      <c r="C185" s="11"/>
      <c r="D185" s="11"/>
      <c r="E185" s="11"/>
      <c r="F185" s="12"/>
      <c r="G185"/>
      <c r="H185" s="9"/>
      <c r="I185" s="10"/>
      <c r="J185" s="11"/>
      <c r="K185" s="11"/>
      <c r="L185" s="11"/>
      <c r="M185" s="12"/>
      <c r="N185"/>
      <c r="O185" s="9"/>
      <c r="P185" s="10"/>
      <c r="Q185" s="11"/>
      <c r="R185" s="11"/>
      <c r="S185" s="11"/>
      <c r="T185" s="12"/>
    </row>
    <row r="186" spans="1:20" ht="13.5" x14ac:dyDescent="0.15">
      <c r="A186" s="9"/>
      <c r="B186" s="10"/>
      <c r="C186" s="11"/>
      <c r="D186" s="11"/>
      <c r="E186" s="11"/>
      <c r="F186" s="12"/>
      <c r="G186"/>
      <c r="H186" s="9"/>
      <c r="I186" s="10"/>
      <c r="J186" s="11"/>
      <c r="K186" s="11"/>
      <c r="L186" s="11"/>
      <c r="M186" s="12"/>
      <c r="N186"/>
      <c r="O186" s="9"/>
      <c r="P186" s="10"/>
      <c r="Q186" s="11"/>
      <c r="R186" s="11"/>
      <c r="S186" s="11"/>
      <c r="T186" s="12"/>
    </row>
    <row r="187" spans="1:20" ht="13.5" x14ac:dyDescent="0.15">
      <c r="A187" s="9"/>
      <c r="B187" s="10"/>
      <c r="C187" s="11"/>
      <c r="D187" s="11"/>
      <c r="E187" s="11"/>
      <c r="F187" s="12"/>
      <c r="G187"/>
      <c r="H187" s="9"/>
      <c r="I187" s="10"/>
      <c r="J187" s="11"/>
      <c r="K187" s="11"/>
      <c r="L187" s="11"/>
      <c r="M187" s="12"/>
      <c r="N187"/>
      <c r="O187" s="9"/>
      <c r="P187" s="10"/>
      <c r="Q187" s="11"/>
      <c r="R187" s="11"/>
      <c r="S187" s="11"/>
      <c r="T187" s="12"/>
    </row>
    <row r="188" spans="1:20" ht="13.5" x14ac:dyDescent="0.15">
      <c r="A188" s="9"/>
      <c r="B188" s="10"/>
      <c r="C188" s="11"/>
      <c r="D188" s="11"/>
      <c r="E188" s="11"/>
      <c r="F188" s="12"/>
      <c r="G188"/>
      <c r="H188" s="9"/>
      <c r="I188" s="10"/>
      <c r="J188" s="11"/>
      <c r="K188" s="11"/>
      <c r="L188" s="11"/>
      <c r="M188" s="12"/>
      <c r="N188"/>
      <c r="O188" s="9"/>
      <c r="P188" s="10"/>
      <c r="Q188" s="11"/>
      <c r="R188" s="11"/>
      <c r="S188" s="11"/>
      <c r="T188" s="12"/>
    </row>
    <row r="189" spans="1:20" ht="13.5" x14ac:dyDescent="0.15">
      <c r="A189" s="9"/>
      <c r="B189" s="10"/>
      <c r="C189" s="11"/>
      <c r="D189" s="11"/>
      <c r="E189" s="11"/>
      <c r="F189" s="12"/>
      <c r="G189"/>
      <c r="H189" s="9"/>
      <c r="I189" s="10"/>
      <c r="J189" s="11"/>
      <c r="K189" s="11"/>
      <c r="L189" s="11"/>
      <c r="M189" s="12"/>
      <c r="N189"/>
      <c r="O189" s="9"/>
      <c r="P189" s="10"/>
      <c r="Q189" s="11"/>
      <c r="R189" s="11"/>
      <c r="S189" s="11"/>
      <c r="T189" s="12"/>
    </row>
    <row r="190" spans="1:20" ht="13.5" x14ac:dyDescent="0.15">
      <c r="A190" s="9"/>
      <c r="B190" s="10"/>
      <c r="C190" s="11"/>
      <c r="D190" s="11"/>
      <c r="E190" s="11"/>
      <c r="F190" s="12"/>
      <c r="G190"/>
      <c r="H190" s="9"/>
      <c r="I190" s="10"/>
      <c r="J190" s="11"/>
      <c r="K190" s="11"/>
      <c r="L190" s="11"/>
      <c r="M190" s="12"/>
      <c r="N190"/>
      <c r="O190" s="9"/>
      <c r="P190" s="10"/>
      <c r="Q190" s="11"/>
      <c r="R190" s="11"/>
      <c r="S190" s="11"/>
      <c r="T190" s="12"/>
    </row>
    <row r="191" spans="1:20" ht="13.5" x14ac:dyDescent="0.15">
      <c r="A191" s="9"/>
      <c r="B191" s="10"/>
      <c r="C191" s="11"/>
      <c r="D191" s="11"/>
      <c r="E191" s="11"/>
      <c r="F191" s="12"/>
      <c r="G191"/>
      <c r="H191" s="9"/>
      <c r="I191" s="10"/>
      <c r="J191" s="11"/>
      <c r="K191" s="11"/>
      <c r="L191" s="11"/>
      <c r="M191" s="12"/>
      <c r="N191"/>
      <c r="O191" s="9"/>
      <c r="P191" s="10"/>
      <c r="Q191" s="11"/>
      <c r="R191" s="11"/>
      <c r="S191" s="11"/>
      <c r="T191" s="12"/>
    </row>
    <row r="192" spans="1:20" ht="13.5" x14ac:dyDescent="0.15">
      <c r="A192" s="9"/>
      <c r="B192" s="10"/>
      <c r="C192" s="11"/>
      <c r="D192" s="11"/>
      <c r="E192" s="11"/>
      <c r="F192" s="12"/>
      <c r="G192"/>
      <c r="H192" s="9"/>
      <c r="I192" s="10"/>
      <c r="J192" s="11"/>
      <c r="K192" s="11"/>
      <c r="L192" s="11"/>
      <c r="M192" s="12"/>
      <c r="N192"/>
      <c r="O192" s="9"/>
      <c r="P192" s="10"/>
      <c r="Q192" s="11"/>
      <c r="R192" s="11"/>
      <c r="S192" s="11"/>
      <c r="T192" s="12"/>
    </row>
    <row r="193" spans="1:27" ht="13.5" x14ac:dyDescent="0.15">
      <c r="A193" s="9"/>
      <c r="B193" s="10"/>
      <c r="C193" s="11"/>
      <c r="D193" s="11"/>
      <c r="E193" s="11"/>
      <c r="F193" s="12"/>
      <c r="G193"/>
      <c r="H193" s="9"/>
      <c r="I193" s="10"/>
      <c r="J193" s="11"/>
      <c r="K193" s="11"/>
      <c r="L193" s="11"/>
      <c r="M193" s="12"/>
      <c r="N193"/>
      <c r="O193" s="9"/>
      <c r="P193" s="10"/>
      <c r="Q193" s="11"/>
      <c r="R193" s="11"/>
      <c r="S193" s="11"/>
      <c r="T193" s="12"/>
      <c r="U193"/>
      <c r="V193"/>
      <c r="W193"/>
      <c r="X193"/>
      <c r="Y193"/>
      <c r="Z193"/>
      <c r="AA193"/>
    </row>
    <row r="194" spans="1:27" ht="13.5" x14ac:dyDescent="0.15">
      <c r="A194" s="9"/>
      <c r="B194" s="10"/>
      <c r="C194" s="11"/>
      <c r="D194" s="11"/>
      <c r="E194" s="11"/>
      <c r="F194" s="12"/>
      <c r="G194"/>
      <c r="H194" s="9"/>
      <c r="I194" s="10"/>
      <c r="J194" s="11"/>
      <c r="K194" s="11"/>
      <c r="L194" s="11"/>
      <c r="M194" s="12"/>
      <c r="N194"/>
      <c r="O194" s="9"/>
      <c r="P194" s="10"/>
      <c r="Q194" s="11"/>
      <c r="R194" s="11"/>
      <c r="S194" s="11"/>
      <c r="T194" s="12"/>
      <c r="U194"/>
      <c r="V194"/>
      <c r="W194"/>
      <c r="X194"/>
      <c r="Y194"/>
      <c r="Z194"/>
      <c r="AA194"/>
    </row>
    <row r="195" spans="1:27" ht="13.5" x14ac:dyDescent="0.15">
      <c r="A195" s="13"/>
      <c r="B195" s="14"/>
      <c r="C195" s="15"/>
      <c r="D195" s="15"/>
      <c r="E195" s="15"/>
      <c r="F195" s="16"/>
      <c r="G195"/>
      <c r="H195" s="13"/>
      <c r="I195" s="14"/>
      <c r="J195" s="15"/>
      <c r="K195" s="15"/>
      <c r="L195" s="15"/>
      <c r="M195" s="16"/>
      <c r="N195"/>
      <c r="O195" s="13"/>
      <c r="P195" s="14"/>
      <c r="Q195" s="15"/>
      <c r="R195" s="15"/>
      <c r="S195" s="15"/>
      <c r="T195" s="16"/>
      <c r="U195"/>
      <c r="V195"/>
      <c r="W195"/>
      <c r="X195"/>
      <c r="Y195"/>
      <c r="Z195"/>
      <c r="AA195"/>
    </row>
    <row r="196" spans="1:27" ht="13.5" customHeight="1" x14ac:dyDescent="0.15">
      <c r="A196" s="40" t="s">
        <v>386</v>
      </c>
      <c r="B196" s="41"/>
      <c r="C196" s="19">
        <v>2462</v>
      </c>
      <c r="D196" s="19">
        <v>5509</v>
      </c>
      <c r="E196" s="19">
        <v>2710</v>
      </c>
      <c r="F196" s="20">
        <v>2799</v>
      </c>
      <c r="G196"/>
      <c r="H196" s="40" t="s">
        <v>387</v>
      </c>
      <c r="I196" s="41"/>
      <c r="J196" s="19">
        <v>6152</v>
      </c>
      <c r="K196" s="19">
        <v>14699</v>
      </c>
      <c r="L196" s="19">
        <v>7660</v>
      </c>
      <c r="M196" s="20">
        <v>7039</v>
      </c>
      <c r="N196"/>
      <c r="O196" s="40" t="s">
        <v>388</v>
      </c>
      <c r="P196" s="41"/>
      <c r="Q196" s="19">
        <v>8452</v>
      </c>
      <c r="R196" s="19">
        <v>24512</v>
      </c>
      <c r="S196" s="19">
        <v>12131</v>
      </c>
      <c r="T196" s="20">
        <v>12381</v>
      </c>
      <c r="U196"/>
      <c r="V196"/>
      <c r="W196"/>
      <c r="X196"/>
      <c r="Y196"/>
      <c r="Z196"/>
      <c r="AA196"/>
    </row>
    <row r="208" spans="1:27" ht="13.5" x14ac:dyDescent="0.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 s="1"/>
      <c r="P208"/>
      <c r="Q208" s="24" t="s">
        <v>3</v>
      </c>
      <c r="R208" s="24" t="s">
        <v>4</v>
      </c>
      <c r="S208" s="24" t="s">
        <v>5</v>
      </c>
      <c r="T208" s="24" t="s">
        <v>6</v>
      </c>
      <c r="U208"/>
      <c r="V208" s="25" t="s">
        <v>389</v>
      </c>
      <c r="W208" s="26">
        <f>R219</f>
        <v>279791</v>
      </c>
      <c r="X208" s="26" t="s">
        <v>390</v>
      </c>
      <c r="Y208" s="27" t="s">
        <v>391</v>
      </c>
      <c r="Z208" s="28">
        <f>R221</f>
        <v>-110</v>
      </c>
      <c r="AA208" s="29" t="s">
        <v>392</v>
      </c>
    </row>
    <row r="209" spans="15:27" ht="13.5" x14ac:dyDescent="0.15">
      <c r="O209">
        <v>3</v>
      </c>
      <c r="P209" t="s">
        <v>790</v>
      </c>
      <c r="Q209" s="30">
        <v>39650</v>
      </c>
      <c r="R209" s="30">
        <v>87724</v>
      </c>
      <c r="S209" s="30">
        <v>45947</v>
      </c>
      <c r="T209" s="30">
        <v>41777</v>
      </c>
      <c r="U209"/>
      <c r="V209" s="25" t="s">
        <v>5</v>
      </c>
      <c r="W209" s="26">
        <f>S219</f>
        <v>143952</v>
      </c>
      <c r="X209" s="26" t="s">
        <v>390</v>
      </c>
      <c r="Y209" s="27" t="s">
        <v>391</v>
      </c>
      <c r="Z209" s="28">
        <f>S221</f>
        <v>-65</v>
      </c>
      <c r="AA209" s="29" t="s">
        <v>392</v>
      </c>
    </row>
    <row r="210" spans="15:27" ht="13.5" x14ac:dyDescent="0.15">
      <c r="O210">
        <v>2</v>
      </c>
      <c r="P210" t="s">
        <v>791</v>
      </c>
      <c r="Q210" s="30">
        <v>24552</v>
      </c>
      <c r="R210" s="30">
        <v>52565</v>
      </c>
      <c r="S210" s="30">
        <v>26988</v>
      </c>
      <c r="T210" s="30">
        <v>25577</v>
      </c>
      <c r="U210"/>
      <c r="V210" s="25" t="s">
        <v>6</v>
      </c>
      <c r="W210" s="26">
        <f>T219</f>
        <v>135839</v>
      </c>
      <c r="X210" s="26" t="s">
        <v>390</v>
      </c>
      <c r="Y210" s="27" t="s">
        <v>391</v>
      </c>
      <c r="Z210" s="28">
        <f>T221</f>
        <v>-45</v>
      </c>
      <c r="AA210" s="29" t="s">
        <v>392</v>
      </c>
    </row>
    <row r="211" spans="15:27" ht="13.5" x14ac:dyDescent="0.15">
      <c r="O211">
        <v>1</v>
      </c>
      <c r="P211" t="s">
        <v>792</v>
      </c>
      <c r="Q211" s="30">
        <v>14033</v>
      </c>
      <c r="R211" s="30">
        <v>29935</v>
      </c>
      <c r="S211" s="30">
        <v>15645</v>
      </c>
      <c r="T211" s="30">
        <v>14290</v>
      </c>
      <c r="U211"/>
      <c r="V211" s="25" t="s">
        <v>3</v>
      </c>
      <c r="W211" s="26">
        <f>Q219</f>
        <v>122946</v>
      </c>
      <c r="X211" s="26" t="s">
        <v>396</v>
      </c>
      <c r="Y211" s="27" t="s">
        <v>391</v>
      </c>
      <c r="Z211" s="28">
        <f>Q221</f>
        <v>26</v>
      </c>
      <c r="AA211" s="29" t="s">
        <v>397</v>
      </c>
    </row>
    <row r="212" spans="15:27" ht="13.5" x14ac:dyDescent="0.15">
      <c r="O212">
        <v>9</v>
      </c>
      <c r="P212" t="s">
        <v>793</v>
      </c>
      <c r="Q212" s="30">
        <v>6152</v>
      </c>
      <c r="R212" s="30">
        <v>14882</v>
      </c>
      <c r="S212" s="30">
        <v>7476</v>
      </c>
      <c r="T212" s="30">
        <v>7406</v>
      </c>
      <c r="U212"/>
      <c r="V212"/>
      <c r="W212"/>
      <c r="X212"/>
      <c r="Y212"/>
      <c r="Z212"/>
      <c r="AA212"/>
    </row>
    <row r="213" spans="15:27" ht="13.5" x14ac:dyDescent="0.15">
      <c r="O213">
        <v>4</v>
      </c>
      <c r="P213" t="s">
        <v>794</v>
      </c>
      <c r="Q213" s="30">
        <v>6007</v>
      </c>
      <c r="R213" s="30">
        <v>13818</v>
      </c>
      <c r="S213" s="30">
        <v>6913</v>
      </c>
      <c r="T213" s="30">
        <v>6905</v>
      </c>
      <c r="U213"/>
      <c r="V213"/>
      <c r="W213"/>
      <c r="X213"/>
      <c r="Y213"/>
      <c r="Z213"/>
      <c r="AA213"/>
    </row>
    <row r="214" spans="15:27" ht="13.5" x14ac:dyDescent="0.15">
      <c r="O214">
        <v>5</v>
      </c>
      <c r="P214" t="s">
        <v>795</v>
      </c>
      <c r="Q214" s="30">
        <v>5107</v>
      </c>
      <c r="R214" s="30">
        <v>12005</v>
      </c>
      <c r="S214" s="30">
        <v>6304</v>
      </c>
      <c r="T214" s="30">
        <v>5701</v>
      </c>
      <c r="U214"/>
      <c r="V214"/>
      <c r="W214"/>
      <c r="X214"/>
      <c r="Y214"/>
      <c r="Z214"/>
      <c r="AA214"/>
    </row>
    <row r="215" spans="15:27" ht="13.5" x14ac:dyDescent="0.15">
      <c r="O215">
        <v>7</v>
      </c>
      <c r="P215" t="s">
        <v>796</v>
      </c>
      <c r="Q215" s="30">
        <v>10379</v>
      </c>
      <c r="R215" s="30">
        <v>24142</v>
      </c>
      <c r="S215" s="30">
        <v>12178</v>
      </c>
      <c r="T215" s="30">
        <v>11964</v>
      </c>
      <c r="U215"/>
      <c r="V215"/>
      <c r="W215"/>
      <c r="X215"/>
      <c r="Y215"/>
      <c r="Z215"/>
      <c r="AA215"/>
    </row>
    <row r="216" spans="15:27" ht="13.5" x14ac:dyDescent="0.15">
      <c r="O216">
        <v>8</v>
      </c>
      <c r="P216" t="s">
        <v>797</v>
      </c>
      <c r="Q216" s="30">
        <v>2462</v>
      </c>
      <c r="R216" s="30">
        <v>5509</v>
      </c>
      <c r="S216" s="30">
        <v>2710</v>
      </c>
      <c r="T216" s="30">
        <v>2799</v>
      </c>
      <c r="U216"/>
      <c r="V216"/>
      <c r="W216"/>
      <c r="X216"/>
      <c r="Y216"/>
      <c r="Z216"/>
      <c r="AA216"/>
    </row>
    <row r="217" spans="15:27" ht="13.5" x14ac:dyDescent="0.15">
      <c r="O217">
        <v>6</v>
      </c>
      <c r="P217" t="s">
        <v>798</v>
      </c>
      <c r="Q217" s="30">
        <v>6152</v>
      </c>
      <c r="R217" s="30">
        <v>14699</v>
      </c>
      <c r="S217" s="30">
        <v>7660</v>
      </c>
      <c r="T217" s="30">
        <v>7039</v>
      </c>
      <c r="U217"/>
      <c r="V217"/>
      <c r="W217"/>
      <c r="X217"/>
      <c r="Y217"/>
      <c r="Z217"/>
      <c r="AA217"/>
    </row>
    <row r="218" spans="15:27" ht="13.5" x14ac:dyDescent="0.15">
      <c r="O218" s="31">
        <v>10</v>
      </c>
      <c r="P218" s="31" t="s">
        <v>799</v>
      </c>
      <c r="Q218" s="32">
        <v>8452</v>
      </c>
      <c r="R218" s="32">
        <v>24512</v>
      </c>
      <c r="S218" s="32">
        <v>12131</v>
      </c>
      <c r="T218" s="32">
        <v>12381</v>
      </c>
      <c r="U218"/>
      <c r="V218"/>
      <c r="W218"/>
      <c r="X218"/>
      <c r="Y218"/>
      <c r="Z218"/>
      <c r="AA218"/>
    </row>
    <row r="219" spans="15:27" ht="14.25" thickBot="1" x14ac:dyDescent="0.2">
      <c r="O219"/>
      <c r="P219" s="1" t="s">
        <v>405</v>
      </c>
      <c r="Q219" s="33">
        <v>122946</v>
      </c>
      <c r="R219" s="33">
        <v>279791</v>
      </c>
      <c r="S219" s="33">
        <v>143952</v>
      </c>
      <c r="T219" s="33">
        <v>135839</v>
      </c>
      <c r="U219"/>
      <c r="V219"/>
      <c r="W219"/>
      <c r="X219"/>
      <c r="Y219"/>
      <c r="Z219"/>
      <c r="AA219"/>
    </row>
    <row r="220" spans="15:27" ht="14.25" thickBot="1" x14ac:dyDescent="0.2">
      <c r="O220" s="34" t="s">
        <v>406</v>
      </c>
      <c r="P220" s="35" t="s">
        <v>407</v>
      </c>
      <c r="Q220" s="36">
        <v>122920</v>
      </c>
      <c r="R220" s="36">
        <v>279901</v>
      </c>
      <c r="S220" s="36">
        <v>144017</v>
      </c>
      <c r="T220" s="36">
        <v>135884</v>
      </c>
      <c r="U220"/>
      <c r="V220"/>
      <c r="W220"/>
      <c r="X220"/>
      <c r="Y220"/>
      <c r="Z220"/>
      <c r="AA220"/>
    </row>
    <row r="221" spans="15:27" ht="13.5" x14ac:dyDescent="0.15">
      <c r="O221"/>
      <c r="P221" s="1" t="s">
        <v>408</v>
      </c>
      <c r="Q221" s="33">
        <v>26</v>
      </c>
      <c r="R221" s="33">
        <v>-110</v>
      </c>
      <c r="S221" s="33">
        <v>-65</v>
      </c>
      <c r="T221" s="33">
        <v>-45</v>
      </c>
      <c r="U221"/>
      <c r="V221"/>
      <c r="W221"/>
      <c r="X221"/>
      <c r="Y221"/>
      <c r="Z221"/>
      <c r="AA221"/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2015_01</vt:lpstr>
      <vt:lpstr>2015_02</vt:lpstr>
      <vt:lpstr>2015_03</vt:lpstr>
      <vt:lpstr>2015_04</vt:lpstr>
      <vt:lpstr>2015_05</vt:lpstr>
      <vt:lpstr>2015_06</vt:lpstr>
      <vt:lpstr>2015_07</vt:lpstr>
      <vt:lpstr>2015_08</vt:lpstr>
      <vt:lpstr>2015_09</vt:lpstr>
      <vt:lpstr>2015_10</vt:lpstr>
      <vt:lpstr>2015_11</vt:lpstr>
      <vt:lpstr>2015_12</vt:lpstr>
      <vt:lpstr>'2015_12'!Print_Area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2023-01-11T07:13:52Z</dcterms:created>
  <dcterms:modified xsi:type="dcterms:W3CDTF">2023-01-11T07:24:46Z</dcterms:modified>
</cp:coreProperties>
</file>