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9B6ABF3F-878D-4061-A7ED-7A984763E542}" xr6:coauthVersionLast="47" xr6:coauthVersionMax="47" xr10:uidLastSave="{00000000-0000-0000-0000-000000000000}"/>
  <bookViews>
    <workbookView xWindow="28680" yWindow="270" windowWidth="29040" windowHeight="15720" tabRatio="764" activeTab="2" xr2:uid="{00000000-000D-0000-FFFF-FFFF00000000}"/>
  </bookViews>
  <sheets>
    <sheet name="就労Ａ型（雇用型）" sheetId="73" r:id="rId1"/>
    <sheet name="就労Ａ型（非雇用型）" sheetId="85" r:id="rId2"/>
    <sheet name="就労B型" sheetId="84" r:id="rId3"/>
  </sheets>
  <definedNames>
    <definedName name="_20030502_daicho_saishin" localSheetId="0">#REF!</definedName>
    <definedName name="_20030502_daicho_saishin" localSheetId="1">#REF!</definedName>
    <definedName name="_20030502_daicho_saishin" localSheetId="2">#REF!</definedName>
    <definedName name="_xlnm._FilterDatabase" localSheetId="0" hidden="1">'就労Ａ型（雇用型）'!$A$4:$AA$114</definedName>
    <definedName name="_xlnm._FilterDatabase" localSheetId="1" hidden="1">'就労Ａ型（非雇用型）'!$A$4:$V$4</definedName>
    <definedName name="_xlnm._FilterDatabase" localSheetId="2" hidden="1">就労B型!$A$4:$Y$451</definedName>
    <definedName name="_xlnm.Print_Area" localSheetId="0">'就労Ａ型（雇用型）'!$A$1:$T$114</definedName>
    <definedName name="_xlnm.Print_Area" localSheetId="1">'就労Ａ型（非雇用型）'!$A$1:$T$24</definedName>
    <definedName name="_xlnm.Print_Area" localSheetId="2">就労B型!$A$1:$T$451</definedName>
    <definedName name="_xlnm.Print_Titles" localSheetId="0">'就労Ａ型（雇用型）'!$B:$G,'就労Ａ型（雇用型）'!$1:$4</definedName>
    <definedName name="_xlnm.Print_Titles" localSheetId="1">'就労Ａ型（非雇用型）'!$B:$G,'就労Ａ型（非雇用型）'!$1:$4</definedName>
    <definedName name="_xlnm.Print_Titles" localSheetId="2">就労B型!$B:$G,就労B型!$1:$4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48" i="84" l="1"/>
  <c r="F109" i="73"/>
  <c r="P446" i="84" l="1"/>
  <c r="O446" i="84"/>
  <c r="M444" i="84"/>
  <c r="J444" i="84"/>
  <c r="P19" i="85" l="1"/>
  <c r="O19" i="85"/>
  <c r="O109" i="73"/>
  <c r="P109" i="73"/>
  <c r="G111" i="73"/>
  <c r="C109" i="73"/>
  <c r="C110" i="73"/>
  <c r="C111" i="73"/>
  <c r="C112" i="73"/>
  <c r="C113" i="73"/>
  <c r="C114" i="73"/>
  <c r="J107" i="73"/>
  <c r="M107" i="73"/>
  <c r="J108" i="73"/>
  <c r="M108" i="73"/>
  <c r="G109" i="73"/>
  <c r="H109" i="73"/>
  <c r="I109" i="73"/>
  <c r="K109" i="73"/>
  <c r="L109" i="73"/>
  <c r="M109" i="73" l="1"/>
  <c r="J109" i="73"/>
  <c r="C446" i="84" l="1"/>
  <c r="C19" i="85"/>
  <c r="C447" i="84"/>
  <c r="F446" i="84"/>
  <c r="F19" i="85"/>
  <c r="C451" i="84" l="1"/>
  <c r="C450" i="84"/>
  <c r="C449" i="84"/>
  <c r="C448" i="84"/>
  <c r="C24" i="85"/>
  <c r="C23" i="85"/>
  <c r="C22" i="85"/>
  <c r="C21" i="85"/>
  <c r="C20" i="85"/>
  <c r="M10" i="85" l="1"/>
  <c r="M11" i="85"/>
  <c r="M12" i="85"/>
  <c r="M13" i="85"/>
  <c r="M14" i="85"/>
  <c r="M15" i="85"/>
  <c r="M16" i="85"/>
  <c r="M17" i="85"/>
  <c r="J10" i="85"/>
  <c r="J11" i="85"/>
  <c r="J12" i="85"/>
  <c r="J13" i="85"/>
  <c r="J14" i="85"/>
  <c r="J15" i="85"/>
  <c r="J16" i="85"/>
  <c r="J17" i="85"/>
  <c r="M9" i="85"/>
  <c r="J9" i="85"/>
  <c r="M18" i="85" l="1"/>
  <c r="J18" i="85"/>
  <c r="M445" i="84" l="1"/>
  <c r="J445" i="84"/>
  <c r="G21" i="85"/>
  <c r="K19" i="85"/>
  <c r="I19" i="85"/>
  <c r="H19" i="85"/>
  <c r="G19" i="85"/>
  <c r="K446" i="84"/>
  <c r="I446" i="84"/>
  <c r="H446" i="84"/>
  <c r="G446" i="84"/>
  <c r="L446" i="84"/>
  <c r="L19" i="85"/>
  <c r="J446" i="84" l="1"/>
  <c r="M19" i="85"/>
  <c r="J19" i="85"/>
  <c r="M446" i="84"/>
</calcChain>
</file>

<file path=xl/sharedStrings.xml><?xml version="1.0" encoding="utf-8"?>
<sst xmlns="http://schemas.openxmlformats.org/spreadsheetml/2006/main" count="2077" uniqueCount="1037">
  <si>
    <t>時間額</t>
    <rPh sb="0" eb="3">
      <t>ジカンガク</t>
    </rPh>
    <phoneticPr fontId="2"/>
  </si>
  <si>
    <t>月額</t>
    <rPh sb="0" eb="2">
      <t>ゲツガク</t>
    </rPh>
    <phoneticPr fontId="2"/>
  </si>
  <si>
    <t>事業所数</t>
    <rPh sb="0" eb="3">
      <t>ジギョウショ</t>
    </rPh>
    <rPh sb="3" eb="4">
      <t>スウ</t>
    </rPh>
    <phoneticPr fontId="2"/>
  </si>
  <si>
    <t>サービスの提供状況</t>
    <rPh sb="5" eb="7">
      <t>テイキョウ</t>
    </rPh>
    <rPh sb="7" eb="9">
      <t>ジョウキョウ</t>
    </rPh>
    <phoneticPr fontId="2"/>
  </si>
  <si>
    <t>農福連携</t>
    <rPh sb="0" eb="1">
      <t>ノウ</t>
    </rPh>
    <rPh sb="1" eb="2">
      <t>フク</t>
    </rPh>
    <rPh sb="2" eb="4">
      <t>レンケイ</t>
    </rPh>
    <phoneticPr fontId="2"/>
  </si>
  <si>
    <t>在宅利用</t>
    <rPh sb="0" eb="2">
      <t>ザイタク</t>
    </rPh>
    <rPh sb="2" eb="4">
      <t>リヨウ</t>
    </rPh>
    <phoneticPr fontId="2"/>
  </si>
  <si>
    <t>社会福祉協議会</t>
    <phoneticPr fontId="2"/>
  </si>
  <si>
    <t>社会福祉法人（社会福祉協議会以外）</t>
  </si>
  <si>
    <t>医療法人</t>
  </si>
  <si>
    <t>その他（社団・財団・農協・生協等</t>
    <phoneticPr fontId="2"/>
  </si>
  <si>
    <r>
      <t>特定非営利活動法人（</t>
    </r>
    <r>
      <rPr>
        <sz val="12"/>
        <color rgb="FFFF0000"/>
        <rFont val="Calibri"/>
        <family val="2"/>
      </rPr>
      <t>NPO</t>
    </r>
    <r>
      <rPr>
        <sz val="12"/>
        <color rgb="FFFF0000"/>
        <rFont val="ＭＳ Ｐゴシック"/>
        <family val="3"/>
        <charset val="128"/>
      </rPr>
      <t>）</t>
    </r>
  </si>
  <si>
    <t>①都道府県名</t>
    <rPh sb="1" eb="5">
      <t>トドウフケン</t>
    </rPh>
    <rPh sb="5" eb="6">
      <t>メイ</t>
    </rPh>
    <phoneticPr fontId="2"/>
  </si>
  <si>
    <t>②No.</t>
    <phoneticPr fontId="2"/>
  </si>
  <si>
    <t>③法人種別</t>
    <rPh sb="1" eb="3">
      <t>ホウジン</t>
    </rPh>
    <rPh sb="3" eb="5">
      <t>シュベツ</t>
    </rPh>
    <phoneticPr fontId="2"/>
  </si>
  <si>
    <t>④法人番号</t>
    <rPh sb="1" eb="3">
      <t>ホウジン</t>
    </rPh>
    <rPh sb="3" eb="5">
      <t>バンゴウ</t>
    </rPh>
    <phoneticPr fontId="2"/>
  </si>
  <si>
    <t>⑤法人名</t>
    <rPh sb="1" eb="3">
      <t>ホウジン</t>
    </rPh>
    <rPh sb="3" eb="4">
      <t>メイ</t>
    </rPh>
    <phoneticPr fontId="2"/>
  </si>
  <si>
    <t>⑥事業所名</t>
    <rPh sb="1" eb="4">
      <t>ジギョウショ</t>
    </rPh>
    <rPh sb="4" eb="5">
      <t>メイ</t>
    </rPh>
    <phoneticPr fontId="2"/>
  </si>
  <si>
    <t>⑦定員</t>
    <rPh sb="1" eb="3">
      <t>テイイン</t>
    </rPh>
    <phoneticPr fontId="2"/>
  </si>
  <si>
    <t>⑧対象者延人数</t>
    <rPh sb="1" eb="4">
      <t>タイショウシャ</t>
    </rPh>
    <rPh sb="4" eb="5">
      <t>ノ</t>
    </rPh>
    <rPh sb="5" eb="7">
      <t>ニンズウ</t>
    </rPh>
    <phoneticPr fontId="2"/>
  </si>
  <si>
    <t>⑪対象者延人数</t>
    <rPh sb="1" eb="4">
      <t>タイショウシャ</t>
    </rPh>
    <rPh sb="4" eb="5">
      <t>ノ</t>
    </rPh>
    <rPh sb="5" eb="7">
      <t>ニンズウ</t>
    </rPh>
    <phoneticPr fontId="2"/>
  </si>
  <si>
    <t>⑭新設</t>
    <rPh sb="1" eb="3">
      <t>シンセツ</t>
    </rPh>
    <phoneticPr fontId="2"/>
  </si>
  <si>
    <t>株式・合名・合資・合同会社</t>
    <phoneticPr fontId="2"/>
  </si>
  <si>
    <t>就労継続支援Ｂ型サービス費（Ⅰ）又は就労継続支援Ｂ型サービス費（Ⅱ）</t>
    <phoneticPr fontId="2"/>
  </si>
  <si>
    <t>就労継続支援Ｂ型サービス費（Ⅲ）又は就労継続支援Ｂ型サービス費（Ⅳ）</t>
    <phoneticPr fontId="2"/>
  </si>
  <si>
    <t>「就労継続支援A型（雇用型）」シート</t>
    <phoneticPr fontId="2"/>
  </si>
  <si>
    <t>「就労継続支援A型（非雇用型）」シート</t>
    <phoneticPr fontId="2"/>
  </si>
  <si>
    <t>「就労継続支援B型」シート</t>
    <phoneticPr fontId="2"/>
  </si>
  <si>
    <t>⑨賃金支払総額</t>
    <rPh sb="1" eb="3">
      <t>チンギン</t>
    </rPh>
    <rPh sb="2" eb="3">
      <t>コウチン</t>
    </rPh>
    <rPh sb="3" eb="5">
      <t>シハライ</t>
    </rPh>
    <rPh sb="5" eb="7">
      <t>ソウガク</t>
    </rPh>
    <phoneticPr fontId="2"/>
  </si>
  <si>
    <t>⑩賃金平均額</t>
    <rPh sb="1" eb="3">
      <t>チンギン</t>
    </rPh>
    <rPh sb="2" eb="3">
      <t>コウチン</t>
    </rPh>
    <rPh sb="3" eb="5">
      <t>ヘイキン</t>
    </rPh>
    <rPh sb="5" eb="6">
      <t>ガク</t>
    </rPh>
    <phoneticPr fontId="2"/>
  </si>
  <si>
    <t>⑫賃金支払総額</t>
    <rPh sb="1" eb="3">
      <t>チンギン</t>
    </rPh>
    <rPh sb="2" eb="3">
      <t>コウチン</t>
    </rPh>
    <rPh sb="3" eb="5">
      <t>シハライ</t>
    </rPh>
    <rPh sb="5" eb="7">
      <t>ソウガク</t>
    </rPh>
    <phoneticPr fontId="2"/>
  </si>
  <si>
    <t>⑬賃金平均額</t>
    <rPh sb="1" eb="3">
      <t>チンギン</t>
    </rPh>
    <rPh sb="2" eb="3">
      <t>コウチン</t>
    </rPh>
    <rPh sb="3" eb="5">
      <t>ヘイキン</t>
    </rPh>
    <rPh sb="5" eb="6">
      <t>ガク</t>
    </rPh>
    <phoneticPr fontId="2"/>
  </si>
  <si>
    <t>⑮備考</t>
    <rPh sb="1" eb="3">
      <t>ビコウ</t>
    </rPh>
    <phoneticPr fontId="2"/>
  </si>
  <si>
    <t>⑯実施状況</t>
    <rPh sb="1" eb="3">
      <t>ジッシ</t>
    </rPh>
    <rPh sb="3" eb="5">
      <t>ジョウキョウ</t>
    </rPh>
    <phoneticPr fontId="2"/>
  </si>
  <si>
    <t>⑨工賃支払総額</t>
    <rPh sb="1" eb="3">
      <t>コウチン</t>
    </rPh>
    <rPh sb="3" eb="5">
      <t>シハライ</t>
    </rPh>
    <rPh sb="5" eb="7">
      <t>ソウガク</t>
    </rPh>
    <phoneticPr fontId="2"/>
  </si>
  <si>
    <t>⑩工賃平均額</t>
    <rPh sb="1" eb="3">
      <t>コウチン</t>
    </rPh>
    <rPh sb="3" eb="5">
      <t>ヘイキン</t>
    </rPh>
    <rPh sb="5" eb="6">
      <t>ガク</t>
    </rPh>
    <phoneticPr fontId="2"/>
  </si>
  <si>
    <t>⑫工賃支払総額</t>
    <rPh sb="1" eb="3">
      <t>コウチン</t>
    </rPh>
    <rPh sb="3" eb="5">
      <t>シハライ</t>
    </rPh>
    <rPh sb="5" eb="7">
      <t>ソウガク</t>
    </rPh>
    <phoneticPr fontId="2"/>
  </si>
  <si>
    <t>⑬工賃平均額</t>
    <rPh sb="1" eb="3">
      <t>コウチン</t>
    </rPh>
    <rPh sb="3" eb="5">
      <t>ヘイキン</t>
    </rPh>
    <rPh sb="5" eb="6">
      <t>ガク</t>
    </rPh>
    <phoneticPr fontId="2"/>
  </si>
  <si>
    <t>⑱収入の割合（％）</t>
    <rPh sb="1" eb="3">
      <t>シュウニュウ</t>
    </rPh>
    <rPh sb="4" eb="6">
      <t>ワリアイ</t>
    </rPh>
    <phoneticPr fontId="2"/>
  </si>
  <si>
    <t>⑳利用者の割合（％）</t>
    <rPh sb="1" eb="4">
      <t>リヨウシャ</t>
    </rPh>
    <rPh sb="5" eb="7">
      <t>ワリアイ</t>
    </rPh>
    <phoneticPr fontId="2"/>
  </si>
  <si>
    <t>⑲実施状況</t>
    <rPh sb="1" eb="3">
      <t>ジッシ</t>
    </rPh>
    <rPh sb="3" eb="5">
      <t>ジョウキョウ</t>
    </rPh>
    <phoneticPr fontId="2"/>
  </si>
  <si>
    <t>⑰新規実施</t>
    <rPh sb="1" eb="3">
      <t>シンキ</t>
    </rPh>
    <rPh sb="3" eb="5">
      <t>ジッシ</t>
    </rPh>
    <phoneticPr fontId="2"/>
  </si>
  <si>
    <t>⑰新規実施</t>
    <phoneticPr fontId="2"/>
  </si>
  <si>
    <t>令和３年度</t>
    <rPh sb="0" eb="2">
      <t>レイワ</t>
    </rPh>
    <rPh sb="3" eb="5">
      <t>ネンド</t>
    </rPh>
    <rPh sb="4" eb="5">
      <t>ド</t>
    </rPh>
    <phoneticPr fontId="2"/>
  </si>
  <si>
    <t>千葉</t>
    <rPh sb="0" eb="2">
      <t>チバ</t>
    </rPh>
    <phoneticPr fontId="2"/>
  </si>
  <si>
    <t>Life SS　株式会社</t>
  </si>
  <si>
    <t>ライフ</t>
  </si>
  <si>
    <t>リライフ</t>
  </si>
  <si>
    <t>ＭＡＧパートナーズ株式会社</t>
  </si>
  <si>
    <t>エナベル松戸</t>
  </si>
  <si>
    <t>ＮＰＯ法人Village</t>
  </si>
  <si>
    <t>Blue international</t>
  </si>
  <si>
    <t>アイコニック合同会社</t>
  </si>
  <si>
    <t>さくら事業所</t>
  </si>
  <si>
    <t>サンファースト福祉グループ株式会社</t>
  </si>
  <si>
    <t>aigamo松戸オフィス</t>
  </si>
  <si>
    <t>ジョブクリエイション株式会社</t>
  </si>
  <si>
    <t>マインドセット南行徳</t>
  </si>
  <si>
    <t>一般社団法人oneness</t>
  </si>
  <si>
    <t>ワンネス市川</t>
  </si>
  <si>
    <t>一般社団法人障がい者就労支援機構みらいキャリア＆ワークス</t>
  </si>
  <si>
    <t>みらいキャリア＆ワークス印西牧の原</t>
  </si>
  <si>
    <t>株式会社　ＳＫプラン</t>
  </si>
  <si>
    <t>ウィズパートナー</t>
  </si>
  <si>
    <t>株式会社　あらた</t>
  </si>
  <si>
    <t>あらた京成佐倉事業所</t>
  </si>
  <si>
    <t>株式会社　一新</t>
  </si>
  <si>
    <t>harbor</t>
  </si>
  <si>
    <t>株式会社ＡＣＳ</t>
  </si>
  <si>
    <t>みらいず　馬橋</t>
  </si>
  <si>
    <t>株式会社CBS</t>
  </si>
  <si>
    <t>株式会社ＣＬＡＮＮ</t>
  </si>
  <si>
    <t>ＬＩＧ五香</t>
  </si>
  <si>
    <t>ＬＩＧ南流山</t>
  </si>
  <si>
    <t>株式会社Ｈｉｇｈ－Ａ</t>
  </si>
  <si>
    <t>ＡＲＣＯ常盤平</t>
  </si>
  <si>
    <t>株式会社LTSホールディングス</t>
  </si>
  <si>
    <t>みらいず　北小金</t>
  </si>
  <si>
    <t>株式会社NO LIMIT</t>
  </si>
  <si>
    <t>ノーリミット</t>
  </si>
  <si>
    <t>株式会社アースプロテクト</t>
  </si>
  <si>
    <t>株式会社アースプロテクト　潤井戸支社</t>
  </si>
  <si>
    <t>株式会社あらた</t>
  </si>
  <si>
    <t>あらた</t>
  </si>
  <si>
    <t>あらた松戸事業所</t>
  </si>
  <si>
    <t>あらた八街事業所</t>
  </si>
  <si>
    <t>株式会社うみぼうず</t>
  </si>
  <si>
    <t>アレッタ</t>
  </si>
  <si>
    <t>株式会社グッドライフ</t>
  </si>
  <si>
    <t>クロスブリッジ東金</t>
  </si>
  <si>
    <t>サニーロード八千代</t>
  </si>
  <si>
    <t>株式会社テアテル</t>
  </si>
  <si>
    <t>てあてるファーム</t>
  </si>
  <si>
    <t>株式会社ドリーム＆ループ</t>
  </si>
  <si>
    <t>ドリカムサポート新松戸</t>
  </si>
  <si>
    <t>ドリカムサポート新松戸第二支店</t>
  </si>
  <si>
    <t>株式会社はるもけあ</t>
  </si>
  <si>
    <t>ライフスクエア五香</t>
  </si>
  <si>
    <t>株式会社ピアてらす</t>
  </si>
  <si>
    <t>ピアてらす</t>
  </si>
  <si>
    <t>株式会社ホップ</t>
  </si>
  <si>
    <t>ファーストステップ事業所</t>
  </si>
  <si>
    <t>千葉</t>
  </si>
  <si>
    <t>株式会社ミナアス</t>
  </si>
  <si>
    <t>リンクアップ津田沼</t>
  </si>
  <si>
    <t>株式会社ユーズ</t>
  </si>
  <si>
    <t>ユーズ</t>
  </si>
  <si>
    <t>株式会社ラインアロー</t>
  </si>
  <si>
    <t>ハッピーアベニュー</t>
  </si>
  <si>
    <t>ハッピーストリート</t>
  </si>
  <si>
    <t>株式会社ワークステージつばさ</t>
  </si>
  <si>
    <t>ひだまり</t>
  </si>
  <si>
    <t>株式会社一休堂</t>
  </si>
  <si>
    <t>19工房/きのこ栽培農園</t>
  </si>
  <si>
    <t>株式会社三星</t>
  </si>
  <si>
    <t>ユアポート</t>
  </si>
  <si>
    <t>株式会社小さな翼</t>
  </si>
  <si>
    <t>就労継続支援Ａ型事業所　小さな翼</t>
  </si>
  <si>
    <t>株式会社徳久</t>
  </si>
  <si>
    <t>パレット浦安駅前</t>
  </si>
  <si>
    <t>株式会社徳正</t>
  </si>
  <si>
    <t>パレット</t>
  </si>
  <si>
    <t>パレット行徳</t>
  </si>
  <si>
    <t>合同会社　イシイ</t>
  </si>
  <si>
    <t>アナベル</t>
  </si>
  <si>
    <t>合同会社　ツツジ</t>
  </si>
  <si>
    <t>ツツジ</t>
  </si>
  <si>
    <t>合同会社studioＭ</t>
  </si>
  <si>
    <t>Ｍ工房　木更津</t>
  </si>
  <si>
    <t>合同会社アークリンク</t>
  </si>
  <si>
    <t>ワークスタジオ　松戸</t>
  </si>
  <si>
    <t>合同会社ここから</t>
  </si>
  <si>
    <t>ふろーむひあ・ボンド</t>
  </si>
  <si>
    <t>合同会社フィールドスター</t>
  </si>
  <si>
    <t>フィールドスター</t>
  </si>
  <si>
    <t>合同会社ブラザー</t>
  </si>
  <si>
    <t>ＢＲＯＴＨＥＲ　五井</t>
  </si>
  <si>
    <t>合同会社フラワーシード</t>
  </si>
  <si>
    <t>フラワー</t>
  </si>
  <si>
    <t>自立の株式会社</t>
  </si>
  <si>
    <t>ヒカリエ</t>
  </si>
  <si>
    <t>社会福祉法人フラット</t>
  </si>
  <si>
    <t>フラットヴィレッジ</t>
  </si>
  <si>
    <t>社会福祉法人まごころ</t>
  </si>
  <si>
    <t>ビーアンビシャス</t>
  </si>
  <si>
    <t>社会福祉法人福祉楽団</t>
  </si>
  <si>
    <t>就労継続支援A型事業所栗源協働支援センター</t>
  </si>
  <si>
    <t>特定非営利活動法人しゃくやく会</t>
  </si>
  <si>
    <t>セットアップ</t>
  </si>
  <si>
    <t>特定非営利活動法人タオ</t>
  </si>
  <si>
    <t>タオ工房</t>
  </si>
  <si>
    <t>特定非営利活動法人ぽぴあ</t>
  </si>
  <si>
    <t>ぽぴあ仕事センターライズ</t>
  </si>
  <si>
    <t>特定非営利活動法人やさしい心</t>
  </si>
  <si>
    <t>やさしい心</t>
  </si>
  <si>
    <t>特定非営利活動法人就労生活定着支援センターリーブ</t>
  </si>
  <si>
    <t>リーブカンパニー</t>
  </si>
  <si>
    <t>特定非営利活動法人松戸市身体障害者福祉会</t>
  </si>
  <si>
    <t>就労継続支援Ａ型「接続草」（スギナ）</t>
  </si>
  <si>
    <t>有限会社　文堅堂</t>
  </si>
  <si>
    <t>サンライズ</t>
  </si>
  <si>
    <t>有限会社総合福祉サービス</t>
  </si>
  <si>
    <t>就労支援施設　うみかぜ</t>
  </si>
  <si>
    <t>社会福祉法人よつば</t>
    <rPh sb="0" eb="6">
      <t>シャカイフクシホウジン</t>
    </rPh>
    <phoneticPr fontId="2"/>
  </si>
  <si>
    <t>かるのこ</t>
  </si>
  <si>
    <t>株式会社ラインアロー</t>
    <rPh sb="0" eb="4">
      <t>カブシキガイシャ</t>
    </rPh>
    <phoneticPr fontId="2"/>
  </si>
  <si>
    <t>ハッピーウエーイ</t>
  </si>
  <si>
    <t>株式会社LTSホールディングス</t>
    <rPh sb="0" eb="4">
      <t>カブシキガイシャ</t>
    </rPh>
    <phoneticPr fontId="2"/>
  </si>
  <si>
    <t>みらいず南柏</t>
    <rPh sb="4" eb="6">
      <t>ミナミカシワ</t>
    </rPh>
    <phoneticPr fontId="2"/>
  </si>
  <si>
    <t>株式会社レクサ</t>
    <rPh sb="0" eb="4">
      <t>カブシキガイシャ</t>
    </rPh>
    <phoneticPr fontId="2"/>
  </si>
  <si>
    <t>レクサ</t>
  </si>
  <si>
    <t>合同会社ルナ</t>
  </si>
  <si>
    <t>AILE</t>
  </si>
  <si>
    <t>ジョブソワ株式会社</t>
  </si>
  <si>
    <t>ジョブソワ船橋事業所</t>
  </si>
  <si>
    <t>合同会社SKY</t>
  </si>
  <si>
    <t>スカイ西船橋</t>
  </si>
  <si>
    <t>株式会社EOSファーム</t>
  </si>
  <si>
    <t>EOSファーム船橋</t>
  </si>
  <si>
    <t>一般社団法人honeybee</t>
  </si>
  <si>
    <t>こむはにぃ</t>
  </si>
  <si>
    <t>合同会社夢工場</t>
  </si>
  <si>
    <t>夢工場</t>
  </si>
  <si>
    <t>株式会社徳正</t>
    <rPh sb="0" eb="4">
      <t>カブシキガイシャ</t>
    </rPh>
    <rPh sb="4" eb="5">
      <t>トク</t>
    </rPh>
    <rPh sb="5" eb="6">
      <t>タダ</t>
    </rPh>
    <phoneticPr fontId="2"/>
  </si>
  <si>
    <t>パレット西船橋</t>
  </si>
  <si>
    <t>株式会社サンファーム</t>
  </si>
  <si>
    <t>サークル</t>
  </si>
  <si>
    <t>株式会社心郷舎</t>
  </si>
  <si>
    <t>心郷舎</t>
  </si>
  <si>
    <t>株式会社結ぶ</t>
  </si>
  <si>
    <t>むすぶ</t>
  </si>
  <si>
    <t>株式会社ヒューモニー</t>
  </si>
  <si>
    <t>グローアップ船橋</t>
  </si>
  <si>
    <t>グローアップ前原</t>
  </si>
  <si>
    <t>合同会社アークサポート</t>
  </si>
  <si>
    <t>アークサポート</t>
  </si>
  <si>
    <t>社会福祉法人パルネット</t>
  </si>
  <si>
    <t>PAL稲毛</t>
  </si>
  <si>
    <t>NPO法人タカラワークサポート</t>
  </si>
  <si>
    <t>タカラワークサポート</t>
  </si>
  <si>
    <t>株式会社Ｓｔｅｐ　Ｗａｙ</t>
  </si>
  <si>
    <t>Step Way</t>
  </si>
  <si>
    <t xml:space="preserve">株式会社さくらホーム </t>
  </si>
  <si>
    <t>Ability Innovation Center</t>
  </si>
  <si>
    <t>ＷＩＢ　ＪＡＰＡＮ株式会社</t>
  </si>
  <si>
    <t>あらた稲毛海岸事業所</t>
  </si>
  <si>
    <t>あらたSOGABASE</t>
  </si>
  <si>
    <t>社会福祉法人オリーブの樹</t>
  </si>
  <si>
    <t>オリーブ轟</t>
  </si>
  <si>
    <t>グローアップ千葉</t>
  </si>
  <si>
    <t>株式会社千手</t>
  </si>
  <si>
    <t>ミレリア</t>
  </si>
  <si>
    <t>マリン</t>
  </si>
  <si>
    <t>トラット</t>
  </si>
  <si>
    <t>オネット</t>
  </si>
  <si>
    <t xml:space="preserve">特定非営利活動法人 はぁもにぃ </t>
  </si>
  <si>
    <t>就労継続支援はぁもにぃ</t>
    <rPh sb="0" eb="2">
      <t>シュウロウ</t>
    </rPh>
    <rPh sb="2" eb="4">
      <t>ケイゾク</t>
    </rPh>
    <rPh sb="4" eb="6">
      <t>シエン</t>
    </rPh>
    <phoneticPr fontId="2"/>
  </si>
  <si>
    <t>合同会社ＳＫＹ</t>
  </si>
  <si>
    <t>スカイ　千葉駅前</t>
    <rPh sb="4" eb="6">
      <t>チバ</t>
    </rPh>
    <rPh sb="6" eb="8">
      <t>エキマエ</t>
    </rPh>
    <phoneticPr fontId="2"/>
  </si>
  <si>
    <t>スカイ　千葉</t>
    <rPh sb="4" eb="6">
      <t>チバ</t>
    </rPh>
    <phoneticPr fontId="2"/>
  </si>
  <si>
    <t>やさしい心　さくら</t>
  </si>
  <si>
    <t>障がい者ワークスデザインラボ株式会社</t>
    <rPh sb="0" eb="1">
      <t xml:space="preserve">ショウガイシャ </t>
    </rPh>
    <rPh sb="3" eb="4">
      <t xml:space="preserve">モノ </t>
    </rPh>
    <rPh sb="14" eb="18">
      <t>カブシ</t>
    </rPh>
    <phoneticPr fontId="2"/>
  </si>
  <si>
    <t>ワークスデザインラボ薬園台</t>
    <rPh sb="10" eb="13">
      <t xml:space="preserve">ヤクエンダイ </t>
    </rPh>
    <phoneticPr fontId="2"/>
  </si>
  <si>
    <t>合同会社ノーマライゼーション未来</t>
    <rPh sb="0" eb="4">
      <t>ゴウドウカイシャ</t>
    </rPh>
    <rPh sb="14" eb="16">
      <t>ミライ</t>
    </rPh>
    <phoneticPr fontId="2"/>
  </si>
  <si>
    <t>ノーマライゼーション未来</t>
    <rPh sb="10" eb="12">
      <t>ミライ</t>
    </rPh>
    <phoneticPr fontId="2"/>
  </si>
  <si>
    <t>株式会社徳久</t>
    <rPh sb="0" eb="6">
      <t>カブシキガイシャトクヒサ</t>
    </rPh>
    <phoneticPr fontId="2"/>
  </si>
  <si>
    <t>パレット新検見川</t>
    <rPh sb="4" eb="8">
      <t>シンケミガワ</t>
    </rPh>
    <phoneticPr fontId="2"/>
  </si>
  <si>
    <t>特定非営利活動法人尚真会</t>
    <rPh sb="0" eb="9">
      <t>トクテイヒエイリカツドウホウジン</t>
    </rPh>
    <rPh sb="9" eb="12">
      <t>ショウシンカイ</t>
    </rPh>
    <phoneticPr fontId="2"/>
  </si>
  <si>
    <t>キラリ</t>
  </si>
  <si>
    <t>○</t>
  </si>
  <si>
    <t>※コロナ等感染状況による</t>
    <rPh sb="4" eb="5">
      <t>トウ</t>
    </rPh>
    <rPh sb="5" eb="9">
      <t>カンセンジョウキョウ</t>
    </rPh>
    <phoneticPr fontId="2"/>
  </si>
  <si>
    <t>未</t>
    <rPh sb="0" eb="1">
      <t>ミ</t>
    </rPh>
    <phoneticPr fontId="2"/>
  </si>
  <si>
    <t>多機能型へ移行</t>
    <rPh sb="0" eb="4">
      <t>タキノウガタ</t>
    </rPh>
    <rPh sb="5" eb="7">
      <t>イコウ</t>
    </rPh>
    <phoneticPr fontId="2"/>
  </si>
  <si>
    <t>非雇用1</t>
    <rPh sb="0" eb="1">
      <t>ヒ</t>
    </rPh>
    <rPh sb="1" eb="3">
      <t>コヨウ</t>
    </rPh>
    <phoneticPr fontId="2"/>
  </si>
  <si>
    <t>非雇用2</t>
    <rPh sb="0" eb="1">
      <t>ヒ</t>
    </rPh>
    <rPh sb="1" eb="3">
      <t>コヨウ</t>
    </rPh>
    <phoneticPr fontId="2"/>
  </si>
  <si>
    <t>非雇用3</t>
    <rPh sb="0" eb="1">
      <t>ヒ</t>
    </rPh>
    <rPh sb="1" eb="3">
      <t>コヨウ</t>
    </rPh>
    <phoneticPr fontId="2"/>
  </si>
  <si>
    <t>非雇用4</t>
    <rPh sb="0" eb="1">
      <t>ヒ</t>
    </rPh>
    <rPh sb="1" eb="3">
      <t>コヨウ</t>
    </rPh>
    <phoneticPr fontId="2"/>
  </si>
  <si>
    <t>040001024688</t>
  </si>
  <si>
    <t>ＦａｎｄＳ株式会社</t>
  </si>
  <si>
    <t>羽の郷</t>
  </si>
  <si>
    <t>羽の郷野田</t>
  </si>
  <si>
    <t>ＮＰＯ法人ＡlonＡlon</t>
  </si>
  <si>
    <t>ＡlonＡlonオーキッドガーデン</t>
  </si>
  <si>
    <t>ＮＰＯ法人さんさん味工房</t>
  </si>
  <si>
    <t>さんさんＢｅ</t>
  </si>
  <si>
    <t>ＮＰＯ法人ハートネットあびこ</t>
  </si>
  <si>
    <t>ウイング</t>
  </si>
  <si>
    <t>ＮＰＯ法人ひびき</t>
  </si>
  <si>
    <t>ふれあい広場ひびき</t>
  </si>
  <si>
    <t>ＮＰＯ法人みんなの希望</t>
  </si>
  <si>
    <t>障がい者活動支援センター　通所部</t>
  </si>
  <si>
    <t>ＮＰＯ法人ライジング</t>
  </si>
  <si>
    <t>ライジング</t>
  </si>
  <si>
    <t>ＮＰＯ法人鎌ケ谷市手をつなぐ親の会</t>
  </si>
  <si>
    <t>あっぷる</t>
  </si>
  <si>
    <t>ＮＰＯ法人希望の虹</t>
  </si>
  <si>
    <t>ぽんぽこりん</t>
  </si>
  <si>
    <t>NPO法人香取の地域福祉を考える会</t>
  </si>
  <si>
    <t>就労支援事業所ワークおみがわ</t>
  </si>
  <si>
    <t>Ｕccieコーポレーション</t>
  </si>
  <si>
    <t>総活躍　東習志野</t>
  </si>
  <si>
    <t>アイル株式会社</t>
  </si>
  <si>
    <t>Kai</t>
  </si>
  <si>
    <t>ファミリースマイルそら合同会社</t>
  </si>
  <si>
    <t>あおぞら事業所</t>
  </si>
  <si>
    <t>3040001076677</t>
  </si>
  <si>
    <t>ゆり庵株式会社</t>
  </si>
  <si>
    <t>わたつみ</t>
  </si>
  <si>
    <t>医療法人社団透光会</t>
  </si>
  <si>
    <t>医療法人社団透光会ひだまり</t>
  </si>
  <si>
    <t>医療法人静和会</t>
  </si>
  <si>
    <t>多機能型　就労支援事業所　SUNFLOWER</t>
  </si>
  <si>
    <t>医療法人梨香会</t>
  </si>
  <si>
    <t>あきもとふぁーまーず</t>
  </si>
  <si>
    <t>一般社団法人　ＳＨＩＯＮ</t>
  </si>
  <si>
    <t>四恩の杜まつど</t>
  </si>
  <si>
    <t>一般社団法人　岬やよい会</t>
  </si>
  <si>
    <t>くつろぎ処　やよい</t>
  </si>
  <si>
    <t>一般社団法人ＢＯＮＤＳ</t>
  </si>
  <si>
    <t>就労継続支援Ｂ型事業所　ナイン</t>
  </si>
  <si>
    <t>一般社団法人happy choice</t>
  </si>
  <si>
    <t>ハッピーワーク松戸</t>
  </si>
  <si>
    <t>一般社団法人あいのて</t>
  </si>
  <si>
    <t>ONE&amp;Only Cafe ユーカリが丘</t>
  </si>
  <si>
    <t>就労センターあけぼの園</t>
  </si>
  <si>
    <t>就労定着支援あいのて</t>
  </si>
  <si>
    <t>一般社団法人シンシアティ</t>
  </si>
  <si>
    <t>シンシアティ　第一かずさ</t>
  </si>
  <si>
    <t>一般社団法人ロッタリンクス</t>
  </si>
  <si>
    <t>メロディーフラッグ</t>
  </si>
  <si>
    <t>一般社団法人紫宝会</t>
  </si>
  <si>
    <t>クロス・スピリット</t>
  </si>
  <si>
    <t>一般社団法人櫻会</t>
  </si>
  <si>
    <t>希望の橋</t>
  </si>
  <si>
    <t>浦安市</t>
  </si>
  <si>
    <t>浦安市障がい者福祉センター</t>
  </si>
  <si>
    <t>株式会社　dearmilieus</t>
  </si>
  <si>
    <t>就労継続支援Ｂ型　レリＢ</t>
  </si>
  <si>
    <t>株式会社　あんしん村</t>
  </si>
  <si>
    <t>さざなみ</t>
  </si>
  <si>
    <t>株式会社　エヌ・ケー・アド</t>
  </si>
  <si>
    <t>プライアップ</t>
  </si>
  <si>
    <t>,1040001089796</t>
  </si>
  <si>
    <t>株式会社　ジャストオンアース</t>
  </si>
  <si>
    <t>ＦＡＣＴＯＲＹ</t>
  </si>
  <si>
    <t>株式会社　テクノハウス久我</t>
  </si>
  <si>
    <t>ふれあいサロンさくら</t>
  </si>
  <si>
    <t>株式会社　プラスアップ</t>
  </si>
  <si>
    <t>ミラクル</t>
  </si>
  <si>
    <t>株式会社　楽笑会</t>
  </si>
  <si>
    <t>袖ケ浦きのこ村</t>
  </si>
  <si>
    <t>株式会社　彰栄</t>
  </si>
  <si>
    <t>ステップアップ</t>
  </si>
  <si>
    <t>株式会社　未来夢</t>
  </si>
  <si>
    <t>ファインドリーム</t>
  </si>
  <si>
    <t>3040001110287</t>
  </si>
  <si>
    <t>株式会社Ｂ－ＡＣＴＩＶＥ</t>
  </si>
  <si>
    <t>総活躍　君津</t>
  </si>
  <si>
    <t>株式会社Ｂ－ＣＲＥＡＴＥ</t>
  </si>
  <si>
    <t>総活躍　八千代</t>
  </si>
  <si>
    <t>株式会社Ｂ－ＧＲＯＷ</t>
  </si>
  <si>
    <t>総活躍　市原</t>
  </si>
  <si>
    <t>総活躍　袖ケ浦</t>
  </si>
  <si>
    <t>株式会社Ｂ－ＳＴＥＰ</t>
  </si>
  <si>
    <t>総活躍　鎌ヶ谷</t>
  </si>
  <si>
    <t>株式会社Ｂ－ＷＩＮＧ</t>
  </si>
  <si>
    <t>総活躍　松戸</t>
  </si>
  <si>
    <t>株式会社Clover　Life</t>
  </si>
  <si>
    <t>シロツメクサ</t>
  </si>
  <si>
    <t>株式会社dear milieus</t>
  </si>
  <si>
    <t>レリゴ　京成大久保</t>
  </si>
  <si>
    <t>株式会社ＨＡＬ</t>
  </si>
  <si>
    <t>はる</t>
  </si>
  <si>
    <t>株式会社MARS</t>
  </si>
  <si>
    <t>就労継続支援B型事業所　TERRA</t>
  </si>
  <si>
    <t>株式会社ＭＡＲＳ</t>
  </si>
  <si>
    <t>多機能型事業所　マーレ</t>
  </si>
  <si>
    <t>株式会社TRY</t>
  </si>
  <si>
    <t>就労継続支援B型事業所「大丈夫」</t>
  </si>
  <si>
    <t>株式会社Uccieコーポレーション</t>
  </si>
  <si>
    <t>総活躍　野田</t>
  </si>
  <si>
    <t>株式会社WARP</t>
  </si>
  <si>
    <t>就労継続支援B型WARP</t>
  </si>
  <si>
    <t>株式会社アウル</t>
  </si>
  <si>
    <t>アウル</t>
  </si>
  <si>
    <t>株式会社あさひサポート</t>
  </si>
  <si>
    <t>就労継続支援B型事業所　あさひ工房</t>
  </si>
  <si>
    <t>株式会社イサカエンタープライズ</t>
  </si>
  <si>
    <t>福祉事業部「結」</t>
  </si>
  <si>
    <t>株式会社エヌ・ケー・アド</t>
  </si>
  <si>
    <t>プライアップ　八千代</t>
  </si>
  <si>
    <t>株式会社おおえどポカポカファーム</t>
  </si>
  <si>
    <t>おおえどの里</t>
  </si>
  <si>
    <t>4-0400-0105-0409</t>
  </si>
  <si>
    <t>株式会社オーノ</t>
  </si>
  <si>
    <t>メンタルステーションオーノ</t>
  </si>
  <si>
    <t>グッドライフ香取（みはる園）</t>
  </si>
  <si>
    <t>クロスロード東金</t>
  </si>
  <si>
    <t>株式会社ここ</t>
  </si>
  <si>
    <t>就労移行支援事業所 ここ</t>
  </si>
  <si>
    <t>株式会社コッペ</t>
  </si>
  <si>
    <t>多機能型事業所コッペ</t>
  </si>
  <si>
    <t>株式会社チバマリア</t>
  </si>
  <si>
    <t>マリア就労支援事業所</t>
  </si>
  <si>
    <t>株式会社ちばらく</t>
  </si>
  <si>
    <t>カレッジ</t>
  </si>
  <si>
    <t>株式会社ひばり</t>
  </si>
  <si>
    <t>ヒバリワークショップ</t>
  </si>
  <si>
    <t>株式会社みらい</t>
  </si>
  <si>
    <t>黄色いハンカチ</t>
  </si>
  <si>
    <t>株式会社みらいホールディングス</t>
  </si>
  <si>
    <t>みらいキャリアサポート印西牧の原</t>
  </si>
  <si>
    <t>株式会社むうと</t>
  </si>
  <si>
    <t>むうと</t>
  </si>
  <si>
    <t>株式会社ライフサポートピュアジャパン</t>
  </si>
  <si>
    <t>安房かつやま弁当</t>
  </si>
  <si>
    <t>株式会社ラブレ</t>
  </si>
  <si>
    <t>クレール佐倉</t>
  </si>
  <si>
    <t>株式会社りんくあっぷ</t>
  </si>
  <si>
    <t>直売所りんくあっぷ</t>
  </si>
  <si>
    <t>株式会社咲人</t>
  </si>
  <si>
    <t>就労継続支援Ｂ型事業所　Ｌａｕｇｈｔｅｒｓ</t>
  </si>
  <si>
    <t>ゆあぽーと</t>
  </si>
  <si>
    <t>sora-cafe</t>
  </si>
  <si>
    <t>株式会社美能</t>
  </si>
  <si>
    <t>美能</t>
  </si>
  <si>
    <t>株式会社夢のカタチ</t>
  </si>
  <si>
    <t>ブドウの実</t>
  </si>
  <si>
    <t>株式会社和光</t>
  </si>
  <si>
    <t>たま工房</t>
  </si>
  <si>
    <t>とようみ工房</t>
  </si>
  <si>
    <t>フレンズ東金</t>
  </si>
  <si>
    <t>自立支援センター　マリン・ハウス</t>
  </si>
  <si>
    <t>企業組合とも</t>
  </si>
  <si>
    <t>多機能型事業所　さいわい</t>
  </si>
  <si>
    <t>企業組合ワーカーズ・コレクティブ紙ふうせん</t>
  </si>
  <si>
    <t>就労継続支援Ｂ型「紙ふうせん」</t>
  </si>
  <si>
    <t>企業組合労協センター事業団</t>
  </si>
  <si>
    <t>松戸地域福祉事業所　多機能型訓練事業所あじさい</t>
  </si>
  <si>
    <t>君津市</t>
  </si>
  <si>
    <t>君津市福祉作業所ふたば園</t>
  </si>
  <si>
    <t>君津市福祉作業所ミツバ園</t>
  </si>
  <si>
    <t>公益財団法人和泉福祉会</t>
  </si>
  <si>
    <t>多機能型事業所　いずみの家</t>
  </si>
  <si>
    <t>合資会社もてぎ</t>
  </si>
  <si>
    <t>地域作業所　和楽</t>
  </si>
  <si>
    <t>合同会社　影法師</t>
  </si>
  <si>
    <t>就労継続支援B型　BB団の箱</t>
  </si>
  <si>
    <t>合同会社　三愛</t>
  </si>
  <si>
    <t>三愛ワークス</t>
  </si>
  <si>
    <t>合同会社ＫＩＺＵＮＡ</t>
  </si>
  <si>
    <t>オフィス・キズナ</t>
  </si>
  <si>
    <t>合同会社Ｌ・Ｉ・Ｃ</t>
  </si>
  <si>
    <t>サポートセンター『ＢＩＲＤ』袖ヶ浦</t>
  </si>
  <si>
    <t>合同会社La vie</t>
  </si>
  <si>
    <t>就労継続支援Ｂ型事業所 La vie＋</t>
  </si>
  <si>
    <t>合同会社MTR</t>
  </si>
  <si>
    <t>福祉作業所ほのぼの</t>
  </si>
  <si>
    <t>合同会社ＯＮＥ　ＨＥＡＲＴ松戸</t>
  </si>
  <si>
    <t>ＯＮＥ　ＨＥＡＲＴ松戸</t>
  </si>
  <si>
    <t>合同会社アガタ</t>
  </si>
  <si>
    <t>アガタ</t>
  </si>
  <si>
    <t>合同会社ウィズ</t>
  </si>
  <si>
    <t>就労継続支援B型事業所フォロー</t>
  </si>
  <si>
    <t>就労継続支援B型事業所フォロー第２事業所</t>
  </si>
  <si>
    <t>就労継続支援Ｂ型事業所フォロー第３事業所</t>
  </si>
  <si>
    <t>合同会社グランツ</t>
  </si>
  <si>
    <t>グランツ</t>
  </si>
  <si>
    <t>合同会社スリーアップ</t>
  </si>
  <si>
    <t>約束の樹</t>
  </si>
  <si>
    <t>約束の樹　久保店</t>
  </si>
  <si>
    <t>合同会社ていく</t>
  </si>
  <si>
    <t>ていくわん</t>
  </si>
  <si>
    <t>合同会社自立支援</t>
  </si>
  <si>
    <t>ジョブスクラブ・フローラ</t>
  </si>
  <si>
    <t>合同会社美華</t>
  </si>
  <si>
    <t>オンリーワン</t>
  </si>
  <si>
    <t>山武市</t>
  </si>
  <si>
    <t>山武市山武福祉作業所</t>
  </si>
  <si>
    <t>市川市</t>
  </si>
  <si>
    <t>市川市フォルテ行徳</t>
  </si>
  <si>
    <t>鹿児島総合サービス株式会社</t>
  </si>
  <si>
    <t>スマイルアップ</t>
  </si>
  <si>
    <t>社会福祉法人　ベテスダ奉仕女母の家</t>
  </si>
  <si>
    <t>かにた作業所　エマオ</t>
  </si>
  <si>
    <t>社会福祉法人　大久保学園</t>
  </si>
  <si>
    <t>大久保学園代宿地域支援センター　第二けやき</t>
  </si>
  <si>
    <t>0400-05-014485</t>
  </si>
  <si>
    <t>社会福祉法人　野田芽吹会</t>
  </si>
  <si>
    <t>指定多機能型事業所　芽ばえ</t>
  </si>
  <si>
    <t>社会福祉法人　佑啓会</t>
  </si>
  <si>
    <t>ふる里学舎浦安デイセンター</t>
  </si>
  <si>
    <t>ふる里学舎高津</t>
  </si>
  <si>
    <t>ふる里学舎蔵波デイセンター</t>
  </si>
  <si>
    <t>ふる里学舎八千代</t>
  </si>
  <si>
    <t>0400-05-009087</t>
  </si>
  <si>
    <t>市原市五井福祉作業所</t>
  </si>
  <si>
    <t>社会福祉法人あひるの会</t>
  </si>
  <si>
    <t>あかね園</t>
  </si>
  <si>
    <t>社会福祉法人アルムの森</t>
  </si>
  <si>
    <t>アトリの丘</t>
  </si>
  <si>
    <t>社会福祉法人いちばん星</t>
  </si>
  <si>
    <t>いぶき</t>
  </si>
  <si>
    <t>チャレンジ国分</t>
  </si>
  <si>
    <t>ぽらりす</t>
  </si>
  <si>
    <t>社会福祉法人ウィズ</t>
  </si>
  <si>
    <t>ARUKU</t>
  </si>
  <si>
    <t>EMU</t>
  </si>
  <si>
    <t>社会福祉法人ウィンクル</t>
  </si>
  <si>
    <t>あるば</t>
  </si>
  <si>
    <t>社会福祉法人うぐいす会</t>
  </si>
  <si>
    <t>福祉施設　風の村</t>
  </si>
  <si>
    <t>社会福祉法人かずさ萬燈会</t>
  </si>
  <si>
    <t>かんてら</t>
  </si>
  <si>
    <t>社会福祉法人ききょう会</t>
  </si>
  <si>
    <t>ジョイサポート三和</t>
  </si>
  <si>
    <t>ジョブハウス・もみの木</t>
  </si>
  <si>
    <t>社会福祉法人さざんか会</t>
  </si>
  <si>
    <t>笹川なずな工房</t>
  </si>
  <si>
    <t>社会福祉法人さつき会</t>
  </si>
  <si>
    <t>さつき台の家</t>
  </si>
  <si>
    <t>社会福祉法人サンワーク</t>
  </si>
  <si>
    <t>サンワークL事業所</t>
  </si>
  <si>
    <t>南八幡ワークス</t>
  </si>
  <si>
    <t>社会福祉法人しいの木会</t>
  </si>
  <si>
    <t>シーモック</t>
  </si>
  <si>
    <t>社会福祉法人ジョイまつど</t>
  </si>
  <si>
    <t>ワークジョイまつどセンター</t>
  </si>
  <si>
    <t>社会福祉法人つくばね会</t>
  </si>
  <si>
    <t>おおばん</t>
  </si>
  <si>
    <t>はるか</t>
  </si>
  <si>
    <t>社会福祉法人なゆた</t>
  </si>
  <si>
    <t>多機能型事業所なゆたぐりん</t>
  </si>
  <si>
    <t>社会福祉法人のうえい舎</t>
  </si>
  <si>
    <t>就労継続支援Ｂ型事業所かりん</t>
  </si>
  <si>
    <t>社会福祉法人のゆり会</t>
  </si>
  <si>
    <t>のぞみワークショップ</t>
  </si>
  <si>
    <t>社会福祉法人パーソナル・アシスタンスとも</t>
  </si>
  <si>
    <t>就労継続支援Ｂ型事業所とも</t>
  </si>
  <si>
    <t>社会福祉法人はーとふる</t>
  </si>
  <si>
    <t>野田市関宿心身障がい者福祉作業所</t>
  </si>
  <si>
    <t>社会福祉法人まつかぜの会</t>
  </si>
  <si>
    <t>みらいず</t>
  </si>
  <si>
    <t>豆のちから</t>
  </si>
  <si>
    <t>1040005005411</t>
  </si>
  <si>
    <t>社会福祉法人まつど育成会</t>
  </si>
  <si>
    <t>キラナ</t>
  </si>
  <si>
    <t>社会福祉法人まほろばの里</t>
  </si>
  <si>
    <t>かたぐるま</t>
  </si>
  <si>
    <t>コスモス</t>
  </si>
  <si>
    <t>流山市心身障害者福祉作業所さつき園</t>
  </si>
  <si>
    <t>社会福祉法人ミッドナイト・ミッションのぞみ会</t>
  </si>
  <si>
    <t>望みの門新生舎</t>
  </si>
  <si>
    <t>0400-05-012169</t>
  </si>
  <si>
    <t>社会福祉法人ロザリオの聖母会</t>
  </si>
  <si>
    <t>ワークセンター</t>
  </si>
  <si>
    <t>障がい者の就労促進事業所みんなの家</t>
  </si>
  <si>
    <t>社会福祉法人ワーナーホーム</t>
  </si>
  <si>
    <t>ワークショップおおあみ</t>
  </si>
  <si>
    <t>ワークショップしらさと</t>
  </si>
  <si>
    <t>ワークショップ茂原</t>
  </si>
  <si>
    <t>社会福祉法人愛光</t>
  </si>
  <si>
    <t>ワークショップかぶらぎ</t>
  </si>
  <si>
    <t>佐倉市よもぎの園指定管理者社会福祉法人愛光</t>
  </si>
  <si>
    <t>社会福祉法人安房広域福祉会</t>
  </si>
  <si>
    <t>ワークス館山</t>
  </si>
  <si>
    <t>中里ワークホーム</t>
  </si>
  <si>
    <t>社会福祉法人印旛福祉会</t>
  </si>
  <si>
    <t>いんば学舎・オソロク倶楽部</t>
  </si>
  <si>
    <t>いんば学舎・花かご　オリーブ　クローバー</t>
  </si>
  <si>
    <t>社会福祉法人永春会</t>
  </si>
  <si>
    <t>プレジール秋桜</t>
  </si>
  <si>
    <t>社会福祉法人鎌ケ谷市社会福祉協議会</t>
  </si>
  <si>
    <t>鎌ケ谷市福祉作業所友和園</t>
  </si>
  <si>
    <t>社会福祉法人鴨川市社会福祉協議会</t>
  </si>
  <si>
    <t>鴨川市福祉作業所</t>
  </si>
  <si>
    <t>社会福祉法人嬉泉</t>
  </si>
  <si>
    <t>袖ヶ浦市福祉作業所　うぐいす園</t>
    <rPh sb="4" eb="6">
      <t>フクシ</t>
    </rPh>
    <phoneticPr fontId="2"/>
  </si>
  <si>
    <t>社会福祉法人九十九会</t>
  </si>
  <si>
    <t>ときわぎ工舎</t>
  </si>
  <si>
    <t>一松工房</t>
  </si>
  <si>
    <t>社会福祉法人光明会</t>
  </si>
  <si>
    <t>八街市障がい者就労支援事業所</t>
  </si>
  <si>
    <t>明朗塾</t>
  </si>
  <si>
    <t>社会福祉法人菜の花会</t>
  </si>
  <si>
    <t>アーアンドディだいえい</t>
  </si>
  <si>
    <t>社会福祉法人三芳野会</t>
  </si>
  <si>
    <t>三芳ワークセンター</t>
  </si>
  <si>
    <t>社会福祉法人市川レンコンの会</t>
  </si>
  <si>
    <t>第１レンコンの家</t>
  </si>
  <si>
    <t>第２レンコンの家</t>
  </si>
  <si>
    <t>第３レンコンの家</t>
  </si>
  <si>
    <t>社会福祉法人児童愛護会</t>
  </si>
  <si>
    <t>キッチンせいしょう</t>
  </si>
  <si>
    <t>社会福祉法人実のりの会</t>
  </si>
  <si>
    <t>ビック・ハート</t>
  </si>
  <si>
    <t>社会福祉法人習愛会</t>
  </si>
  <si>
    <t>花の実園</t>
  </si>
  <si>
    <t>社会福祉法人松里福祉会</t>
  </si>
  <si>
    <t>ここらぼ　まつさと</t>
  </si>
  <si>
    <t>ワーク・ライフまつさと</t>
  </si>
  <si>
    <t>社会福祉法人章佑会</t>
  </si>
  <si>
    <t>たびだちの村・ふれあい通り</t>
  </si>
  <si>
    <t>社会福祉法人清郷会</t>
  </si>
  <si>
    <t>ワークわく・きよさと</t>
  </si>
  <si>
    <t>社会福祉法人生活クラブ</t>
  </si>
  <si>
    <t>生活クラブ風の村ぴあふぁくとり</t>
  </si>
  <si>
    <t>社会福祉法人千手会</t>
  </si>
  <si>
    <t>南部よもぎの園指定管理者社会福祉法人千手会</t>
  </si>
  <si>
    <t>社会福祉法人千葉県視覚障害者福祉協会</t>
  </si>
  <si>
    <t>ワークショップ四街道</t>
  </si>
  <si>
    <t>社会福祉法人創成会</t>
  </si>
  <si>
    <t>ワイズホーム</t>
  </si>
  <si>
    <t>社会福祉法人太陽会</t>
  </si>
  <si>
    <t>らんまん</t>
  </si>
  <si>
    <t>社会福祉法人大成会</t>
  </si>
  <si>
    <t>かしの木園</t>
  </si>
  <si>
    <t>成田市のぞみの園</t>
  </si>
  <si>
    <t>社会福祉法人知心会</t>
  </si>
  <si>
    <t>就労支援施設かけはし</t>
  </si>
  <si>
    <t>社会福祉法人鼎</t>
  </si>
  <si>
    <t>ワーク・かなえ</t>
  </si>
  <si>
    <t>社会福祉法人土穂会</t>
  </si>
  <si>
    <t>ピア宮敷第１工房</t>
  </si>
  <si>
    <t>社会福祉法人南山会</t>
  </si>
  <si>
    <t>ワークハウス　憩いの里</t>
  </si>
  <si>
    <t>社会福祉法人白井市社会福祉協議会</t>
  </si>
  <si>
    <t>就労継続支援B型事業所　みのり</t>
  </si>
  <si>
    <t>社会福祉法人八千代市身体障害者福祉会</t>
  </si>
  <si>
    <t>はばたき職業センター</t>
  </si>
  <si>
    <t>栗源第一薪炭供給所</t>
  </si>
  <si>
    <t>就労継続支援Ｂ型事業所　杜の家なりた</t>
  </si>
  <si>
    <t>社会福祉法人福葉会</t>
  </si>
  <si>
    <t>佐倉福葉苑</t>
  </si>
  <si>
    <t>6040005011231</t>
  </si>
  <si>
    <t>社会福祉法人茂原市社会福祉協議会</t>
  </si>
  <si>
    <t>茂原市心身障害者福祉作業所</t>
  </si>
  <si>
    <t>社会福祉法人野栄福祉会</t>
  </si>
  <si>
    <t>すてっぷ</t>
  </si>
  <si>
    <t>社会福祉法人野田みどり会</t>
  </si>
  <si>
    <t>野田市心身障がい者福祉作業所</t>
  </si>
  <si>
    <t>社会福祉法人佑啓会</t>
  </si>
  <si>
    <t>ふる里学舎きせつ館</t>
  </si>
  <si>
    <t>ふる里学舎木更津</t>
  </si>
  <si>
    <t>社会福祉法人優幸会</t>
  </si>
  <si>
    <t>みちる園</t>
  </si>
  <si>
    <t>社会福祉法人流山市社会福祉協議会</t>
  </si>
  <si>
    <t>流山こまぎ園</t>
  </si>
  <si>
    <t>匝瑳市</t>
  </si>
  <si>
    <t>匝瑳市就労支援事業所ほほえみ園</t>
  </si>
  <si>
    <t>東金市</t>
  </si>
  <si>
    <t>東金市福祉作業所</t>
  </si>
  <si>
    <t>特定非営利活動法人　シェーネ・ルフト</t>
  </si>
  <si>
    <t>シェーネ・ルフト　就労支援センター　シェーネシューレ</t>
  </si>
  <si>
    <t>特定非営利活動法人　みんなの広場「風」</t>
  </si>
  <si>
    <t>就労継続支援B型事業所　みんなの広場「風」</t>
  </si>
  <si>
    <t>特定非営利活動法人　生活自立研究会</t>
  </si>
  <si>
    <t>就労継続支援B型　富浦作業所</t>
  </si>
  <si>
    <t>特定非営利活動法人1to1</t>
  </si>
  <si>
    <t>ぶろっさむ</t>
  </si>
  <si>
    <t>特定非営利活動法人ｉ＆ｉ</t>
  </si>
  <si>
    <t>ｉ工房　ｃ・ｓ・ｄ</t>
  </si>
  <si>
    <t>特定非営利活動法人ＩＷＩＮＧＬＥ</t>
  </si>
  <si>
    <t>就労継続支援Ｂ型事業所リード</t>
  </si>
  <si>
    <t>特定非営利活動法人あいらんど</t>
  </si>
  <si>
    <t>あいらんど</t>
  </si>
  <si>
    <t>特定非営利活動法人あおぞら</t>
  </si>
  <si>
    <t>あおぞら三崎</t>
  </si>
  <si>
    <t>希望塾</t>
  </si>
  <si>
    <t>特定非営利活動法人アビシェｂ</t>
  </si>
  <si>
    <t>就労継続支援B型事業所　アビシェｂ</t>
  </si>
  <si>
    <t>特定非営利活動法人あゆみの里</t>
  </si>
  <si>
    <t>就労継続支援Ｂ型カバの家</t>
  </si>
  <si>
    <t>特定非営利活動法人あゆみ会</t>
  </si>
  <si>
    <t>あゆみ会作業所</t>
  </si>
  <si>
    <t>特定非営利活動法人いずみ</t>
  </si>
  <si>
    <t>就労継続支援Ｂ型　すまいる</t>
  </si>
  <si>
    <t>特定非営利活動法人エンゼルフラワー</t>
  </si>
  <si>
    <t>花のエンゼル</t>
  </si>
  <si>
    <t>特定非営利活動法人がじゅまるの木</t>
  </si>
  <si>
    <t>とぅくる</t>
  </si>
  <si>
    <t>特定非営利活動法人カレンズ</t>
  </si>
  <si>
    <t>カレンズ</t>
  </si>
  <si>
    <t>特定非営利活動法人きらら</t>
  </si>
  <si>
    <t>多機能型事業所きらら</t>
  </si>
  <si>
    <t>特定非営利活動法人キルト・ビー</t>
  </si>
  <si>
    <t>福祉支援の家　ビーいちかわ</t>
  </si>
  <si>
    <t>福祉支援の家　ﾋﾞｰふらっと</t>
  </si>
  <si>
    <t>特定非営利活動法人コスモス</t>
  </si>
  <si>
    <t>ＮＰＯ法人コスモス大網ビレッジ</t>
  </si>
  <si>
    <t>特定非営利活動法人コミュニティーカフェれんげ＆ラッキーハウス</t>
  </si>
  <si>
    <t>コミュニティーカフェ　れんげ＆ラッキーハウス</t>
  </si>
  <si>
    <t>特定非営利活動法人コミュニティワークス</t>
  </si>
  <si>
    <t>hanahaco</t>
  </si>
  <si>
    <t>地域作業所hana</t>
  </si>
  <si>
    <t>特定非営利活動法人ジョブファーム</t>
  </si>
  <si>
    <t>ジョブファーム</t>
  </si>
  <si>
    <t>504000
5004839</t>
  </si>
  <si>
    <t>特定非営利活動法人スクラム</t>
  </si>
  <si>
    <t>スクラム</t>
  </si>
  <si>
    <t>特定非営利活動法人すっぱぁ</t>
  </si>
  <si>
    <t>すっぱぁふぁ～む</t>
  </si>
  <si>
    <t>特定非営利活動法人スマイル銚子</t>
  </si>
  <si>
    <t>にっこりえがお</t>
  </si>
  <si>
    <t>タオ</t>
  </si>
  <si>
    <t>タオ市川</t>
  </si>
  <si>
    <t>特定非営利活動法人なの花会</t>
  </si>
  <si>
    <t>館山憩いの家共同作業所</t>
  </si>
  <si>
    <t>特定非営利活動法人ねむの里</t>
  </si>
  <si>
    <t>ねむの里</t>
  </si>
  <si>
    <t>特定非営利活動法人はなみずき</t>
  </si>
  <si>
    <t>就労支援センターはぁと流山</t>
  </si>
  <si>
    <t>特定非営利活動法人はんどいんはんど東総</t>
  </si>
  <si>
    <t>ひまわり工房</t>
  </si>
  <si>
    <t>特定非営利活動法人ふくろう</t>
  </si>
  <si>
    <t>ふくろう工房</t>
  </si>
  <si>
    <t>特定非営利活動法人ふれあいハウス</t>
  </si>
  <si>
    <t>特定非営利活動法人フレンズ</t>
  </si>
  <si>
    <t>カフェレストランすてんぱれ</t>
  </si>
  <si>
    <t>ぽりりずむ</t>
  </si>
  <si>
    <t>特定非営利活動法人ほっとハート</t>
  </si>
  <si>
    <t>ほっとハートプラス</t>
  </si>
  <si>
    <t>特定非営利活動法人ほのか</t>
  </si>
  <si>
    <t>ラポール・ほのか</t>
  </si>
  <si>
    <t>ひなげし</t>
  </si>
  <si>
    <t>ふれあ</t>
  </si>
  <si>
    <t>特定非営利活動法人ぽれぽれ・ちば</t>
  </si>
  <si>
    <t>ぽけっと</t>
  </si>
  <si>
    <t>特定非営利活動法人マーブル福祉会</t>
  </si>
  <si>
    <t>マーブルハウス</t>
  </si>
  <si>
    <t>特定非営利活動法人みのり福祉会</t>
  </si>
  <si>
    <t>障がい者就労・生活さぽーと　ピース</t>
  </si>
  <si>
    <t>青空協同組合</t>
  </si>
  <si>
    <t>特定非営利活動法人メンタルサポート野田そよかぜ</t>
  </si>
  <si>
    <t>つばさ</t>
  </si>
  <si>
    <t>特定非営利活動法人やちまた放課後クラブぶらんこ</t>
  </si>
  <si>
    <t>ぶらんpoco</t>
  </si>
  <si>
    <t>特定非営利活動法人ゆう</t>
  </si>
  <si>
    <t>就労継続支援Ｂ型事業所ふわふわＢ</t>
  </si>
  <si>
    <t>特定非営利活動法人ユーカリサンシャイン</t>
  </si>
  <si>
    <t>ユーカリワークス</t>
  </si>
  <si>
    <t>特定非営利活動法人よつ葉</t>
  </si>
  <si>
    <t>障害者就労支援事業所よつ葉</t>
  </si>
  <si>
    <t>3013305000743</t>
  </si>
  <si>
    <t>特定非営利活動法人ワーカーズコープ</t>
  </si>
  <si>
    <t>わくわくはっぴー本棚</t>
  </si>
  <si>
    <t>特定非営利活動法人郁文会</t>
  </si>
  <si>
    <t>オリーブファームかずさ</t>
  </si>
  <si>
    <t>特定非営利活動法人一粒舎</t>
  </si>
  <si>
    <t>一粒舎</t>
  </si>
  <si>
    <t>特定非営利活動法人鎌ヶ谷たんぽぽクラブ</t>
  </si>
  <si>
    <t>楓</t>
  </si>
  <si>
    <t>特定非営利活動法人空いろのたね</t>
  </si>
  <si>
    <t>多機能型事業所まめの木</t>
  </si>
  <si>
    <t>特定非営利活動法人恵み野会</t>
  </si>
  <si>
    <t>地域生活支援大地</t>
  </si>
  <si>
    <t>特定非営利活動法人鼓響</t>
  </si>
  <si>
    <t>ワークルーチェ</t>
  </si>
  <si>
    <t>特定非営利活動法人自立サポートネット流山</t>
  </si>
  <si>
    <t>初石工房</t>
  </si>
  <si>
    <t>就労サポートリーブ</t>
  </si>
  <si>
    <t>特定非営利活動法人上総小農苑</t>
  </si>
  <si>
    <t>めぐり</t>
  </si>
  <si>
    <t>特定非営利活動法人上総福祉会</t>
  </si>
  <si>
    <t>輝里</t>
  </si>
  <si>
    <t>燈里</t>
  </si>
  <si>
    <t>里庵</t>
  </si>
  <si>
    <t>特定非営利活動法人成良会</t>
  </si>
  <si>
    <t>大和田工房</t>
  </si>
  <si>
    <t>特定非営利活動法人生活困窮・ホームレス自立支援ガンバの会</t>
  </si>
  <si>
    <t>がんば夢茶房</t>
  </si>
  <si>
    <t>特定非営利活動法人精神保健福祉を支える会ＮＥＷ</t>
  </si>
  <si>
    <t>しおさい</t>
  </si>
  <si>
    <t>特定非営利活動法人千楽Ｃｈｉ－ｒａｋｕ</t>
  </si>
  <si>
    <t>はーとBeat</t>
  </si>
  <si>
    <t>特定非営利活動法人千葉精神保健福祉ネット</t>
  </si>
  <si>
    <t>ハピネス行徳</t>
  </si>
  <si>
    <t>鎌ヶ谷工房</t>
  </si>
  <si>
    <t>里見工房</t>
  </si>
  <si>
    <t>特定非営利活動法人銚子市手をつなぐ育成会</t>
  </si>
  <si>
    <t>のぞみ</t>
  </si>
  <si>
    <t>特定非営利活動法人南天の木</t>
  </si>
  <si>
    <t>南天の木</t>
  </si>
  <si>
    <t>特定非営利活動法人福祉アシストワーク協会</t>
  </si>
  <si>
    <t>福祉アシストワーク協会</t>
  </si>
  <si>
    <t>特定非営利活動法人實埜里</t>
  </si>
  <si>
    <t>ＴＵＢＵ　ＰＬＡＮ</t>
  </si>
  <si>
    <t>野田市立あすなろ職業指導所</t>
  </si>
  <si>
    <t>有限会社　かみきりパパ</t>
  </si>
  <si>
    <t>みつばちワーク</t>
  </si>
  <si>
    <t>有限会社　千倉化成</t>
  </si>
  <si>
    <t>就労継続支援B型事業所　愛's</t>
  </si>
  <si>
    <t>有限会社あいの手介護サービス</t>
  </si>
  <si>
    <t>Job School. Com</t>
  </si>
  <si>
    <t>有限会社はなはな</t>
  </si>
  <si>
    <t>はなはなデイ</t>
  </si>
  <si>
    <t>髙梨生業合同会社</t>
  </si>
  <si>
    <t>レーヴェン勝田台</t>
  </si>
  <si>
    <t>社会福祉法人青葉会</t>
    <rPh sb="0" eb="6">
      <t>シャカイフクシホウジン</t>
    </rPh>
    <rPh sb="6" eb="9">
      <t>アオバカイ</t>
    </rPh>
    <phoneticPr fontId="2"/>
  </si>
  <si>
    <t>WITH　US　多機能型事業所(就労継続B型)</t>
    <rPh sb="8" eb="12">
      <t>タキノウガタ</t>
    </rPh>
    <rPh sb="12" eb="15">
      <t>ジギョウショ</t>
    </rPh>
    <rPh sb="16" eb="20">
      <t>シュウロウケイゾク</t>
    </rPh>
    <rPh sb="21" eb="22">
      <t>ガタ</t>
    </rPh>
    <phoneticPr fontId="2"/>
  </si>
  <si>
    <t>青い鳥</t>
    <rPh sb="0" eb="1">
      <t>アオ</t>
    </rPh>
    <rPh sb="2" eb="3">
      <t>トリ</t>
    </rPh>
    <phoneticPr fontId="2"/>
  </si>
  <si>
    <t>社会福祉法人かたくり会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</si>
  <si>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あすか園</t>
    <rPh sb="3" eb="4">
      <t>エン</t>
    </rPh>
    <phoneticPr fontId="2"/>
  </si>
  <si>
    <t>社会福祉法人桐友学園</t>
    <rPh sb="0" eb="2">
      <t>シャカイ</t>
    </rPh>
    <rPh sb="2" eb="4">
      <t>フクシ</t>
    </rPh>
    <rPh sb="4" eb="6">
      <t>ホウジン</t>
    </rPh>
    <rPh sb="6" eb="10">
      <t>キリトモガクエン</t>
    </rPh>
    <phoneticPr fontId="2"/>
  </si>
  <si>
    <t>柏市立青和園</t>
    <rPh sb="0" eb="6">
      <t>カシワシリツアオワエン</t>
    </rPh>
    <phoneticPr fontId="2"/>
  </si>
  <si>
    <t>社会福祉法人かたくり会</t>
    <rPh sb="0" eb="6">
      <t>シャカイフクシホウジン</t>
    </rPh>
    <rPh sb="10" eb="11">
      <t>カイ</t>
    </rPh>
    <phoneticPr fontId="2"/>
  </si>
  <si>
    <t>柏市立朋生園</t>
    <rPh sb="0" eb="6">
      <t>カシワシリツホウセイエン</t>
    </rPh>
    <phoneticPr fontId="2"/>
  </si>
  <si>
    <t>504000 1089842</t>
  </si>
  <si>
    <t>株式会社のんびり家</t>
    <rPh sb="0" eb="4">
      <t>カブシキガイシャ</t>
    </rPh>
    <rPh sb="8" eb="9">
      <t>ヤ</t>
    </rPh>
    <phoneticPr fontId="2"/>
  </si>
  <si>
    <t>株式会社のんびり家就労継続支援Ｂ型すたぁと</t>
    <rPh sb="0" eb="4">
      <t>カブシキガイシャ</t>
    </rPh>
    <rPh sb="8" eb="15">
      <t>ヤシュウロウケイゾクシエン</t>
    </rPh>
    <rPh sb="16" eb="17">
      <t>ガタ</t>
    </rPh>
    <phoneticPr fontId="2"/>
  </si>
  <si>
    <t>0400-05-018006</t>
  </si>
  <si>
    <t>特定非営利活動法人星標</t>
    <rPh sb="0" eb="11">
      <t>トクテイヒエイリカツドウホウジンホシシルベ</t>
    </rPh>
    <phoneticPr fontId="2"/>
  </si>
  <si>
    <t>就労継続支援B型事業所ポラリス</t>
    <rPh sb="0" eb="6">
      <t>シュウロウケイゾクシエン</t>
    </rPh>
    <rPh sb="7" eb="11">
      <t>ガタジギョウショ</t>
    </rPh>
    <phoneticPr fontId="2"/>
  </si>
  <si>
    <t>沼南育成園</t>
    <rPh sb="0" eb="5">
      <t>ショウナンイクセイエン</t>
    </rPh>
    <phoneticPr fontId="2"/>
  </si>
  <si>
    <t>株式会社　日本クリード</t>
    <rPh sb="0" eb="2">
      <t>カブシキ</t>
    </rPh>
    <rPh sb="2" eb="4">
      <t>カイシャ</t>
    </rPh>
    <rPh sb="5" eb="7">
      <t>ニホン</t>
    </rPh>
    <phoneticPr fontId="2"/>
  </si>
  <si>
    <t>自立支援塾クリード北柏</t>
    <rPh sb="0" eb="11">
      <t>ジリツシエンジュククリードキタカシワ</t>
    </rPh>
    <phoneticPr fontId="2"/>
  </si>
  <si>
    <t>社会福祉法人いづみ</t>
    <rPh sb="0" eb="2">
      <t>シャカイ</t>
    </rPh>
    <rPh sb="2" eb="4">
      <t>フクシ</t>
    </rPh>
    <rPh sb="4" eb="6">
      <t>ホウジン</t>
    </rPh>
    <phoneticPr fontId="2"/>
  </si>
  <si>
    <t>生活援助センター　工房スノードロップ</t>
    <rPh sb="0" eb="2">
      <t>セイカツ</t>
    </rPh>
    <rPh sb="2" eb="4">
      <t>エンジョ</t>
    </rPh>
    <rPh sb="9" eb="11">
      <t>コウボウ</t>
    </rPh>
    <phoneticPr fontId="2"/>
  </si>
  <si>
    <t>第2こだま</t>
    <rPh sb="0" eb="1">
      <t>ダイ</t>
    </rPh>
    <phoneticPr fontId="2"/>
  </si>
  <si>
    <t>NPO法人Next-Creation</t>
    <rPh sb="3" eb="5">
      <t>ホウジン</t>
    </rPh>
    <phoneticPr fontId="2"/>
  </si>
  <si>
    <t>多機能型事業所 I'llbe</t>
    <rPh sb="0" eb="4">
      <t>タキノウガタ</t>
    </rPh>
    <rPh sb="4" eb="7">
      <t>ジギョウショ</t>
    </rPh>
    <phoneticPr fontId="2"/>
  </si>
  <si>
    <t>社会福祉法人高柳福祉会</t>
    <rPh sb="0" eb="2">
      <t>シャカイ</t>
    </rPh>
    <rPh sb="2" eb="4">
      <t>フクシ</t>
    </rPh>
    <rPh sb="4" eb="6">
      <t>ホウジン</t>
    </rPh>
    <rPh sb="6" eb="8">
      <t>タカヤナギ</t>
    </rPh>
    <rPh sb="8" eb="11">
      <t>フクシカイ</t>
    </rPh>
    <phoneticPr fontId="2"/>
  </si>
  <si>
    <t>たけのこ</t>
  </si>
  <si>
    <t>一般社団法人多夢多夢</t>
    <rPh sb="0" eb="2">
      <t>イッパン</t>
    </rPh>
    <rPh sb="2" eb="4">
      <t>シャダン</t>
    </rPh>
    <rPh sb="4" eb="6">
      <t>ホウジン</t>
    </rPh>
    <rPh sb="6" eb="7">
      <t>オオ</t>
    </rPh>
    <rPh sb="7" eb="8">
      <t>ユメ</t>
    </rPh>
    <rPh sb="8" eb="9">
      <t>オオ</t>
    </rPh>
    <rPh sb="9" eb="10">
      <t>ユメ</t>
    </rPh>
    <phoneticPr fontId="2"/>
  </si>
  <si>
    <t>タムの木</t>
    <rPh sb="3" eb="4">
      <t>キ</t>
    </rPh>
    <phoneticPr fontId="2"/>
  </si>
  <si>
    <t>特定非営利活動法人手打職人集団むげん</t>
    <rPh sb="0" eb="2">
      <t>トクテイ</t>
    </rPh>
    <rPh sb="2" eb="15">
      <t>ヒエイリカツドウホウジンテウチショクニンシュウダン</t>
    </rPh>
    <phoneticPr fontId="2"/>
  </si>
  <si>
    <t>手打職人集団むげん</t>
    <rPh sb="0" eb="2">
      <t>テウチ</t>
    </rPh>
    <rPh sb="2" eb="4">
      <t>ショクニン</t>
    </rPh>
    <rPh sb="4" eb="6">
      <t>シュウダン</t>
    </rPh>
    <phoneticPr fontId="2"/>
  </si>
  <si>
    <t>ひまわり園</t>
    <rPh sb="4" eb="5">
      <t>エン</t>
    </rPh>
    <phoneticPr fontId="2"/>
  </si>
  <si>
    <t>社会福祉法人ワーナーホーム</t>
    <rPh sb="0" eb="6">
      <t>シャカイフクシホウジン</t>
    </rPh>
    <phoneticPr fontId="2"/>
  </si>
  <si>
    <t>ペジーブル柏</t>
    <rPh sb="5" eb="6">
      <t>カシワ</t>
    </rPh>
    <phoneticPr fontId="2"/>
  </si>
  <si>
    <t>社会福祉法人彩会</t>
    <rPh sb="0" eb="2">
      <t>シャカイ</t>
    </rPh>
    <rPh sb="2" eb="4">
      <t>フクシ</t>
    </rPh>
    <rPh sb="4" eb="6">
      <t>ホウジン</t>
    </rPh>
    <rPh sb="6" eb="8">
      <t>イロドリカイ</t>
    </rPh>
    <phoneticPr fontId="2"/>
  </si>
  <si>
    <t>まんてん</t>
  </si>
  <si>
    <t>美南園</t>
    <rPh sb="0" eb="1">
      <t>ミ</t>
    </rPh>
    <phoneticPr fontId="2"/>
  </si>
  <si>
    <t>NPO法人SRN</t>
  </si>
  <si>
    <t>ユニバース</t>
  </si>
  <si>
    <t>社会福祉法人よつば</t>
    <rPh sb="0" eb="2">
      <t>シャカイ</t>
    </rPh>
    <rPh sb="2" eb="4">
      <t>フクシ</t>
    </rPh>
    <rPh sb="4" eb="6">
      <t>ホウジン</t>
    </rPh>
    <phoneticPr fontId="2"/>
  </si>
  <si>
    <t>よつば工房</t>
    <rPh sb="3" eb="5">
      <t>コウボウ</t>
    </rPh>
    <phoneticPr fontId="2"/>
  </si>
  <si>
    <t>0400-05-014114</t>
  </si>
  <si>
    <t>特定非営利活動法人ホリデー</t>
    <rPh sb="0" eb="9">
      <t>トクテイヒエイリカツドウホウジン</t>
    </rPh>
    <phoneticPr fontId="2"/>
  </si>
  <si>
    <t>ラポール</t>
  </si>
  <si>
    <t>社会福祉法人　高柳福祉会</t>
    <rPh sb="0" eb="6">
      <t>シャカイフクシホウジン</t>
    </rPh>
    <rPh sb="7" eb="12">
      <t>タカヤナギフクシカイ</t>
    </rPh>
    <phoneticPr fontId="2"/>
  </si>
  <si>
    <t>わかたけ社会センター</t>
    <rPh sb="4" eb="6">
      <t>シャカイ</t>
    </rPh>
    <phoneticPr fontId="2"/>
  </si>
  <si>
    <t>わたげワークス</t>
  </si>
  <si>
    <t>特定非営利活動法人自立生活センターK2</t>
    <rPh sb="0" eb="2">
      <t>トクテイ</t>
    </rPh>
    <rPh sb="2" eb="5">
      <t>ヒエイリ</t>
    </rPh>
    <rPh sb="5" eb="7">
      <t>カツドウ</t>
    </rPh>
    <rPh sb="7" eb="9">
      <t>ホウジン</t>
    </rPh>
    <rPh sb="9" eb="13">
      <t>ジリツセイカツ</t>
    </rPh>
    <phoneticPr fontId="2"/>
  </si>
  <si>
    <t>わたの実</t>
    <rPh sb="3" eb="4">
      <t>ミ</t>
    </rPh>
    <phoneticPr fontId="2"/>
  </si>
  <si>
    <t>一般社団法人かしのわ</t>
    <rPh sb="0" eb="6">
      <t>イッパンシャダンホウジン</t>
    </rPh>
    <phoneticPr fontId="2"/>
  </si>
  <si>
    <t>和の輪</t>
    <rPh sb="0" eb="1">
      <t>ワ</t>
    </rPh>
    <rPh sb="2" eb="3">
      <t>ワ</t>
    </rPh>
    <phoneticPr fontId="2"/>
  </si>
  <si>
    <t>株式会社インファーム</t>
  </si>
  <si>
    <t>ぽこあぽこ</t>
  </si>
  <si>
    <t>特定非営利活動法人未来の木</t>
  </si>
  <si>
    <t>西船橋ワークショップ</t>
  </si>
  <si>
    <t>特定非営利活動法人　MS-link</t>
  </si>
  <si>
    <t>おひさま</t>
  </si>
  <si>
    <t>NPO法人船橋こころの福祉協会</t>
  </si>
  <si>
    <t>障がい福祉サービス事業所　こんぽーる</t>
  </si>
  <si>
    <t>共進株式会社</t>
    <rPh sb="4" eb="6">
      <t>カイシャ</t>
    </rPh>
    <phoneticPr fontId="2"/>
  </si>
  <si>
    <t>船橋事業所とまと</t>
  </si>
  <si>
    <t>特定非営利活動法人　礎</t>
  </si>
  <si>
    <t>とまりぎ</t>
  </si>
  <si>
    <t>ふくろう珈琲合同会社</t>
  </si>
  <si>
    <t>ふくろう珈琲</t>
  </si>
  <si>
    <t>合同会社オン</t>
  </si>
  <si>
    <t>ぼくらの家</t>
  </si>
  <si>
    <t>(株)ふくしねっと工房</t>
  </si>
  <si>
    <t>るうと</t>
  </si>
  <si>
    <t>特定非営利活動法人しーど</t>
  </si>
  <si>
    <t>ろーずまりー</t>
  </si>
  <si>
    <t>社会福祉法人あかね</t>
  </si>
  <si>
    <t>ワークアイ・ジョブサポート</t>
  </si>
  <si>
    <t>一般社団法人ギフト</t>
  </si>
  <si>
    <t>ワルツ</t>
  </si>
  <si>
    <t>㈱ロイヤルクリーナース</t>
  </si>
  <si>
    <t>円</t>
  </si>
  <si>
    <t>船橋市光風みどり園</t>
  </si>
  <si>
    <t>特定非営利活動法人夢工房まごめざわ</t>
  </si>
  <si>
    <t>夢工房まごめざわ</t>
  </si>
  <si>
    <t>特定非営利活動法人茗荷舎福祉作業所</t>
  </si>
  <si>
    <t>茗荷舎福祉作業所</t>
  </si>
  <si>
    <t>ふなばし工房</t>
  </si>
  <si>
    <t>みらい工芸館</t>
  </si>
  <si>
    <t>ワークアイ・船橋</t>
  </si>
  <si>
    <t>あるま</t>
  </si>
  <si>
    <t>社会福祉法人地蔵会</t>
    <rPh sb="0" eb="6">
      <t>シャカイフクシホウジン</t>
    </rPh>
    <phoneticPr fontId="2"/>
  </si>
  <si>
    <t>第２紙好き工房空と海</t>
  </si>
  <si>
    <t>合同会社　A</t>
  </si>
  <si>
    <t>就労GISELE</t>
  </si>
  <si>
    <t>カメリアハウス</t>
  </si>
  <si>
    <t>社会福祉法人千葉県福祉援護会</t>
    <rPh sb="0" eb="6">
      <t>シャカイフクシホウジン</t>
    </rPh>
    <phoneticPr fontId="2"/>
  </si>
  <si>
    <t>障害者通所施設 オーヴェル</t>
  </si>
  <si>
    <t>かりん</t>
  </si>
  <si>
    <t>障害者の働く場もえぎ</t>
  </si>
  <si>
    <t>一般社団法人長春会</t>
    <rPh sb="0" eb="6">
      <t>イッパンシャダンホウジン</t>
    </rPh>
    <phoneticPr fontId="2"/>
  </si>
  <si>
    <t>そよ風ひろば　はぐくみ</t>
  </si>
  <si>
    <t>一般社団法人るーむ</t>
  </si>
  <si>
    <t>りすたあと</t>
  </si>
  <si>
    <t>株式会社ベルサポート</t>
  </si>
  <si>
    <t>ベルサポ</t>
  </si>
  <si>
    <t>特定非営利活動法人陽だまり市場</t>
    <rPh sb="0" eb="9">
      <t>トクテイヒエイリカツドウホウジン</t>
    </rPh>
    <phoneticPr fontId="2"/>
  </si>
  <si>
    <t>陽だまり市場</t>
  </si>
  <si>
    <t>NPO法人いちよう会</t>
  </si>
  <si>
    <t>はみんぐばあど</t>
  </si>
  <si>
    <t>特定非営利活動法人ロンの家福祉会</t>
    <rPh sb="12" eb="13">
      <t>イエ</t>
    </rPh>
    <rPh sb="13" eb="15">
      <t>フクシ</t>
    </rPh>
    <rPh sb="15" eb="16">
      <t>カイ</t>
    </rPh>
    <phoneticPr fontId="2"/>
  </si>
  <si>
    <t>就労継続支援事B型業所Ｃａｆｅすまいる</t>
  </si>
  <si>
    <t>特定非営利活動法人みなと会</t>
    <rPh sb="0" eb="9">
      <t>トクテイヒエイリカツドウホウジン</t>
    </rPh>
    <phoneticPr fontId="2"/>
  </si>
  <si>
    <t>casaみなと</t>
  </si>
  <si>
    <t>株式会社ふくしねっと工房</t>
  </si>
  <si>
    <t>ワーカーズハウスぐらす</t>
  </si>
  <si>
    <t>特定非営利活動法人カム・トゥルー</t>
    <rPh sb="0" eb="9">
      <t>トクテイヒエイリカツドウホウジン</t>
    </rPh>
    <phoneticPr fontId="2"/>
  </si>
  <si>
    <t>石陶房</t>
  </si>
  <si>
    <t>特定非営利活動法人銀河舎</t>
    <rPh sb="0" eb="2">
      <t>トクテイ</t>
    </rPh>
    <rPh sb="2" eb="9">
      <t>ヒエイリカツドウホウジン</t>
    </rPh>
    <rPh sb="9" eb="12">
      <t>ギンガシャ</t>
    </rPh>
    <phoneticPr fontId="2"/>
  </si>
  <si>
    <t>銀河舎</t>
    <rPh sb="0" eb="3">
      <t>ギンガシャ</t>
    </rPh>
    <phoneticPr fontId="2"/>
  </si>
  <si>
    <t>株式会社B-TRUST</t>
    <rPh sb="0" eb="4">
      <t>カブシキガイシャ</t>
    </rPh>
    <phoneticPr fontId="2"/>
  </si>
  <si>
    <t>総活躍イオン長沼</t>
    <rPh sb="0" eb="3">
      <t>ソウカツヤク</t>
    </rPh>
    <rPh sb="6" eb="8">
      <t>ナガヌマ</t>
    </rPh>
    <phoneticPr fontId="2"/>
  </si>
  <si>
    <t>社会福祉法人千葉勤労者福祉会</t>
    <rPh sb="0" eb="6">
      <t>シャカイフクシホウジン</t>
    </rPh>
    <rPh sb="6" eb="8">
      <t>チバ</t>
    </rPh>
    <rPh sb="8" eb="11">
      <t>キンロウシャ</t>
    </rPh>
    <rPh sb="11" eb="14">
      <t>フクシカイ</t>
    </rPh>
    <phoneticPr fontId="2"/>
  </si>
  <si>
    <t>障害福祉サービス事業所まぁぶるひろ</t>
    <rPh sb="0" eb="4">
      <t>ショウガイフクシ</t>
    </rPh>
    <rPh sb="8" eb="10">
      <t>ジギョウ</t>
    </rPh>
    <rPh sb="10" eb="11">
      <t>ショ</t>
    </rPh>
    <phoneticPr fontId="2"/>
  </si>
  <si>
    <t>社会福祉法人千葉市手をつなぐ育成会</t>
    <rPh sb="0" eb="6">
      <t>シャカイフクシホウジン</t>
    </rPh>
    <rPh sb="6" eb="9">
      <t>チバシ</t>
    </rPh>
    <rPh sb="9" eb="10">
      <t>テ</t>
    </rPh>
    <rPh sb="14" eb="17">
      <t>イクセイカイ</t>
    </rPh>
    <phoneticPr fontId="2"/>
  </si>
  <si>
    <t>じょぶ・さくさべ</t>
  </si>
  <si>
    <t>社会福祉法人あさひの丘</t>
    <rPh sb="0" eb="6">
      <t>シャカイフクシホウジン</t>
    </rPh>
    <rPh sb="10" eb="11">
      <t>オカ</t>
    </rPh>
    <phoneticPr fontId="2"/>
  </si>
  <si>
    <t>あさひの丘</t>
    <rPh sb="4" eb="5">
      <t>オカ</t>
    </rPh>
    <phoneticPr fontId="2"/>
  </si>
  <si>
    <t>株式会社B-RISE</t>
    <rPh sb="0" eb="4">
      <t>カブシキガイシャ</t>
    </rPh>
    <phoneticPr fontId="2"/>
  </si>
  <si>
    <t>総活躍美浜</t>
    <rPh sb="0" eb="3">
      <t>ソウカツヤク</t>
    </rPh>
    <rPh sb="3" eb="5">
      <t>ミハマ</t>
    </rPh>
    <phoneticPr fontId="2"/>
  </si>
  <si>
    <t>社会福祉法人父の樹会</t>
    <rPh sb="0" eb="6">
      <t>シャカイフクシホウジン</t>
    </rPh>
    <rPh sb="6" eb="7">
      <t>チチ</t>
    </rPh>
    <rPh sb="8" eb="9">
      <t>キ</t>
    </rPh>
    <rPh sb="9" eb="10">
      <t>カイ</t>
    </rPh>
    <phoneticPr fontId="2"/>
  </si>
  <si>
    <t>おおぞら園</t>
    <rPh sb="4" eb="5">
      <t>エン</t>
    </rPh>
    <phoneticPr fontId="2"/>
  </si>
  <si>
    <t>社会福祉法人つどい</t>
    <rPh sb="0" eb="6">
      <t>シャカイフクシホウジン</t>
    </rPh>
    <phoneticPr fontId="2"/>
  </si>
  <si>
    <t>社会福祉法人ゆいまーる</t>
    <rPh sb="0" eb="6">
      <t>シャカイフクシホウジン</t>
    </rPh>
    <phoneticPr fontId="2"/>
  </si>
  <si>
    <t>大宮もくまお</t>
    <rPh sb="0" eb="2">
      <t>オオミヤ</t>
    </rPh>
    <phoneticPr fontId="2"/>
  </si>
  <si>
    <t>社会福祉法人みらい工房</t>
    <rPh sb="0" eb="6">
      <t>シャカイフクシホウジン</t>
    </rPh>
    <rPh sb="9" eb="11">
      <t>コウボウ</t>
    </rPh>
    <phoneticPr fontId="2"/>
  </si>
  <si>
    <t>はーとやのパン</t>
  </si>
  <si>
    <t xml:space="preserve">社会福祉法人首都圏光の村 </t>
  </si>
  <si>
    <t>千葉光の村授産園</t>
    <rPh sb="0" eb="2">
      <t>チバ</t>
    </rPh>
    <rPh sb="2" eb="3">
      <t>ヒカリ</t>
    </rPh>
    <rPh sb="4" eb="7">
      <t>ムラジュサン</t>
    </rPh>
    <rPh sb="7" eb="8">
      <t>エン</t>
    </rPh>
    <phoneticPr fontId="2"/>
  </si>
  <si>
    <t>社会福祉法人心友会</t>
  </si>
  <si>
    <t>しいのみ園あい</t>
  </si>
  <si>
    <t>社会福祉法人父の樹会</t>
  </si>
  <si>
    <t>父の樹園</t>
    <rPh sb="0" eb="1">
      <t>チチ</t>
    </rPh>
    <rPh sb="2" eb="3">
      <t>キ</t>
    </rPh>
    <rPh sb="3" eb="4">
      <t>エン</t>
    </rPh>
    <phoneticPr fontId="2"/>
  </si>
  <si>
    <t>医療法人社団晴山会</t>
  </si>
  <si>
    <t>桜が丘晴山苑</t>
  </si>
  <si>
    <t>オリーブ亥鼻福祉作業所</t>
  </si>
  <si>
    <t>社会福祉法人　栗の木</t>
  </si>
  <si>
    <t>ステップちば</t>
  </si>
  <si>
    <t>社会福祉法人斉信会</t>
  </si>
  <si>
    <t>花見川ワークサポート</t>
  </si>
  <si>
    <t>合同会社悠伸</t>
  </si>
  <si>
    <t>ワークセンター「明日へのかけはし」</t>
  </si>
  <si>
    <t>合同会社ひまわり</t>
  </si>
  <si>
    <t>ひまわり</t>
  </si>
  <si>
    <t xml:space="preserve">社会福祉法人うぐいす会 </t>
  </si>
  <si>
    <t>からは～い</t>
  </si>
  <si>
    <t>ワークショップ鎌取</t>
  </si>
  <si>
    <t>FandS株式会社</t>
  </si>
  <si>
    <t>羽の郷千葉</t>
  </si>
  <si>
    <t xml:space="preserve">ＮＰＯ法人ビバーチェ </t>
  </si>
  <si>
    <t>工房かたくり</t>
  </si>
  <si>
    <t xml:space="preserve">社会福祉法人オリーブの樹 </t>
  </si>
  <si>
    <t>オリーブハウス</t>
  </si>
  <si>
    <t>ＡＨＣグループ株式会社</t>
  </si>
  <si>
    <t>TODAY亀岡</t>
  </si>
  <si>
    <t>株式会社さくらみち</t>
  </si>
  <si>
    <t>あははのきち</t>
  </si>
  <si>
    <t>特定非営利活動法人トライアングル西千葉</t>
  </si>
  <si>
    <t>就労生活支援センタートライアングル西千葉</t>
  </si>
  <si>
    <t>株式会社Alba</t>
  </si>
  <si>
    <t>Alba千葉</t>
  </si>
  <si>
    <t>TODAY都町</t>
  </si>
  <si>
    <t>まあるい広場</t>
  </si>
  <si>
    <t xml:space="preserve">サポートトライ株式会社 </t>
  </si>
  <si>
    <t>サポートジェム</t>
  </si>
  <si>
    <t>社会福祉法人千葉県聴覚障害者協会</t>
  </si>
  <si>
    <t>らいおん工房</t>
  </si>
  <si>
    <t xml:space="preserve">株式会社風の鈴 </t>
  </si>
  <si>
    <t>ビオラのうた</t>
  </si>
  <si>
    <t>あけぼの園</t>
  </si>
  <si>
    <t>社会福祉法人樹の実会</t>
  </si>
  <si>
    <t>青い空</t>
    <rPh sb="0" eb="1">
      <t>アオ</t>
    </rPh>
    <rPh sb="2" eb="3">
      <t>ソラ</t>
    </rPh>
    <phoneticPr fontId="2"/>
  </si>
  <si>
    <t>大樹</t>
    <rPh sb="0" eb="2">
      <t>タイキ</t>
    </rPh>
    <phoneticPr fontId="2"/>
  </si>
  <si>
    <t>大宮</t>
    <rPh sb="0" eb="2">
      <t>オオミヤ</t>
    </rPh>
    <phoneticPr fontId="2"/>
  </si>
  <si>
    <t>桜木</t>
    <rPh sb="0" eb="2">
      <t>サクラギ</t>
    </rPh>
    <phoneticPr fontId="2"/>
  </si>
  <si>
    <t>社会福祉法人りべるたす</t>
  </si>
  <si>
    <t>WORK　STATION　りべるたす</t>
  </si>
  <si>
    <t>SHコーポレーション株式会社</t>
  </si>
  <si>
    <t>ジョブシティパートナーズＤｕｏ</t>
  </si>
  <si>
    <t>ＮＰＯ法人障害者の就労を支援する会</t>
  </si>
  <si>
    <t>カフェ・ハーモニー</t>
  </si>
  <si>
    <t>オリーブ鎌取福祉作業所</t>
  </si>
  <si>
    <t xml:space="preserve">社会福祉法人千葉市社会福祉協議会 </t>
  </si>
  <si>
    <t>千葉市療育センター　いずみの家</t>
    <rPh sb="14" eb="15">
      <t>イエ</t>
    </rPh>
    <phoneticPr fontId="2"/>
  </si>
  <si>
    <t>特定非営利活動法人ヘルスマネジメントあおぞら</t>
  </si>
  <si>
    <t>ファームなかた</t>
  </si>
  <si>
    <t>ＮＰＯ法人カフェ・バルコニーの家</t>
  </si>
  <si>
    <t>カフェバルコニー</t>
  </si>
  <si>
    <t xml:space="preserve">株式会社ヒューモニー </t>
  </si>
  <si>
    <t>e-Team千葉みなと</t>
    <rPh sb="6" eb="8">
      <t>チバ</t>
    </rPh>
    <phoneticPr fontId="2"/>
  </si>
  <si>
    <t>株式会社ドットライン</t>
  </si>
  <si>
    <t>ゆうきのまち　本千葉</t>
  </si>
  <si>
    <t>株式会社ＯＩＢＳ</t>
  </si>
  <si>
    <t>オープンドア千葉</t>
  </si>
  <si>
    <t xml:space="preserve">特定非営利活動法人農福共生研究会 </t>
  </si>
  <si>
    <t>キャロットハウス</t>
  </si>
  <si>
    <t>株式会社ミナアス</t>
    <rPh sb="0" eb="2">
      <t>カブシキ</t>
    </rPh>
    <rPh sb="2" eb="4">
      <t>カイシャ</t>
    </rPh>
    <phoneticPr fontId="2"/>
  </si>
  <si>
    <t>ハーモニー津田沼</t>
    <rPh sb="5" eb="8">
      <t>ツダヌマ</t>
    </rPh>
    <phoneticPr fontId="2"/>
  </si>
  <si>
    <t>一般社団法人タント・リーブス</t>
    <rPh sb="0" eb="6">
      <t>イッパンシャダンホウジン</t>
    </rPh>
    <phoneticPr fontId="2"/>
  </si>
  <si>
    <t>タント・リーブス</t>
  </si>
  <si>
    <t>千葉</t>
    <rPh sb="0" eb="2">
      <t xml:space="preserve">チバ </t>
    </rPh>
    <phoneticPr fontId="2"/>
  </si>
  <si>
    <t>合同会社レモン</t>
    <rPh sb="0" eb="4">
      <t>ゴウドウ</t>
    </rPh>
    <phoneticPr fontId="2"/>
  </si>
  <si>
    <t>レモン</t>
  </si>
  <si>
    <t>特定非営利活動法人ラポール・モア</t>
  </si>
  <si>
    <t>ラポルの森</t>
  </si>
  <si>
    <t>キッズ・パワー株式会社</t>
    <rPh sb="7" eb="11">
      <t>カブシキガイシャ</t>
    </rPh>
    <phoneticPr fontId="2"/>
  </si>
  <si>
    <t>就労継続支援　Olinace野田</t>
    <rPh sb="0" eb="6">
      <t>シュウロウケイゾクシエン</t>
    </rPh>
    <rPh sb="14" eb="16">
      <t>ノダ</t>
    </rPh>
    <phoneticPr fontId="2"/>
  </si>
  <si>
    <t>株式会社J　forces one HOLDINGS</t>
    <rPh sb="0" eb="4">
      <t>カブシキガイシャ</t>
    </rPh>
    <phoneticPr fontId="2"/>
  </si>
  <si>
    <t>成田デジタルキャリア</t>
    <rPh sb="0" eb="2">
      <t>ナリタ</t>
    </rPh>
    <phoneticPr fontId="2"/>
  </si>
  <si>
    <t>千葉</t>
    <rPh sb="0" eb="1">
      <t xml:space="preserve">チバ </t>
    </rPh>
    <phoneticPr fontId="2"/>
  </si>
  <si>
    <t>株式会社One All</t>
    <rPh sb="0" eb="4">
      <t>カブシキ</t>
    </rPh>
    <phoneticPr fontId="2"/>
  </si>
  <si>
    <t>One All</t>
  </si>
  <si>
    <t>アサヒロジスティクス株式会社</t>
    <rPh sb="10" eb="12">
      <t>カブシキ</t>
    </rPh>
    <rPh sb="12" eb="14">
      <t>カイシャ</t>
    </rPh>
    <phoneticPr fontId="2"/>
  </si>
  <si>
    <t>アサヒファンレイズファーム松戸</t>
    <rPh sb="13" eb="15">
      <t>マツド</t>
    </rPh>
    <phoneticPr fontId="2"/>
  </si>
  <si>
    <t>株式会社OBAMA</t>
  </si>
  <si>
    <t>ありがとうファーム</t>
  </si>
  <si>
    <t>特定非営利活動法人自立支援ネット我孫子</t>
    <rPh sb="0" eb="13">
      <t>トクテイヒエイリカツドウホウジンジリツシエン</t>
    </rPh>
    <rPh sb="16" eb="19">
      <t>アビコ</t>
    </rPh>
    <phoneticPr fontId="2"/>
  </si>
  <si>
    <t>オリーブand</t>
  </si>
  <si>
    <t>医療法人社団啓友会</t>
    <rPh sb="0" eb="6">
      <t>イリョウホウジンシャダン</t>
    </rPh>
    <rPh sb="6" eb="9">
      <t>ケイユウカイ</t>
    </rPh>
    <phoneticPr fontId="2"/>
  </si>
  <si>
    <t>ごぶごぶ</t>
  </si>
  <si>
    <t>さくら子庵株式会社</t>
    <rPh sb="3" eb="4">
      <t>コ</t>
    </rPh>
    <rPh sb="4" eb="5">
      <t>アン</t>
    </rPh>
    <rPh sb="5" eb="7">
      <t>カブシキ</t>
    </rPh>
    <rPh sb="7" eb="9">
      <t>カイシャ</t>
    </rPh>
    <phoneticPr fontId="2"/>
  </si>
  <si>
    <t>1ステップ</t>
  </si>
  <si>
    <t>株式会社涼音</t>
    <rPh sb="0" eb="6">
      <t>カブシキガイシャスズネ</t>
    </rPh>
    <phoneticPr fontId="2"/>
  </si>
  <si>
    <t>ソレイユネージュ</t>
  </si>
  <si>
    <t>トライアンフ株式会社</t>
  </si>
  <si>
    <t>トライアンフ（株）野田事業所</t>
  </si>
  <si>
    <t>有限会社ワイオハ</t>
  </si>
  <si>
    <t>就労継続支援B型　ハナフイ</t>
  </si>
  <si>
    <t>株式会社ユナイテッド千葉</t>
    <rPh sb="0" eb="4">
      <t>カブシキカイシャ</t>
    </rPh>
    <rPh sb="10" eb="12">
      <t>チバ</t>
    </rPh>
    <phoneticPr fontId="2"/>
  </si>
  <si>
    <t>ブルーム</t>
  </si>
  <si>
    <t>千葉</t>
    <rPh sb="0" eb="1">
      <t>チバ</t>
    </rPh>
    <phoneticPr fontId="2"/>
  </si>
  <si>
    <t>特定非営利活動法人法人成田・地域でともに歩む会かたつむり</t>
  </si>
  <si>
    <t>ワークショップぱれっと</t>
  </si>
  <si>
    <t>株式会社B-SPARK</t>
    <rPh sb="0" eb="4">
      <t>カブシキカイシャ</t>
    </rPh>
    <phoneticPr fontId="2"/>
  </si>
  <si>
    <t>総活躍 市川</t>
    <rPh sb="0" eb="3">
      <t>ソウカツヤク</t>
    </rPh>
    <rPh sb="4" eb="6">
      <t>イチカワ</t>
    </rPh>
    <phoneticPr fontId="2"/>
  </si>
  <si>
    <t>合同会社エール</t>
    <rPh sb="0" eb="4">
      <t>ゴウドウガイシャ</t>
    </rPh>
    <phoneticPr fontId="2"/>
  </si>
  <si>
    <t>多機能型事業所エール</t>
    <rPh sb="0" eb="7">
      <t>タキノウガタジギョウショ</t>
    </rPh>
    <phoneticPr fontId="2"/>
  </si>
  <si>
    <t>株式会社FABULOUS</t>
    <rPh sb="0" eb="4">
      <t>カブシキガイシャ</t>
    </rPh>
    <phoneticPr fontId="2"/>
  </si>
  <si>
    <t>こみちの杜</t>
    <rPh sb="4" eb="5">
      <t>モリ</t>
    </rPh>
    <phoneticPr fontId="2"/>
  </si>
  <si>
    <t>株式会社友乃家</t>
  </si>
  <si>
    <t>友乃家就労支援B型リバイバル</t>
  </si>
  <si>
    <t>木成亭合同会社</t>
  </si>
  <si>
    <t>ライラック</t>
  </si>
  <si>
    <t>4300-01-061920</t>
  </si>
  <si>
    <t>株式会社エフリング</t>
    <rPh sb="0" eb="4">
      <t>カブシキガイシャ</t>
    </rPh>
    <phoneticPr fontId="2"/>
  </si>
  <si>
    <t>ジョブタス豊四季事業所</t>
    <rPh sb="5" eb="11">
      <t>トヨシキジギョウショ</t>
    </rPh>
    <phoneticPr fontId="2"/>
  </si>
  <si>
    <t>株式会社WOOOLY</t>
    <rPh sb="0" eb="4">
      <t>カブシキガイシャ</t>
    </rPh>
    <phoneticPr fontId="2"/>
  </si>
  <si>
    <t>ウーリー柏</t>
    <rPh sb="4" eb="5">
      <t>カシワ</t>
    </rPh>
    <phoneticPr fontId="2"/>
  </si>
  <si>
    <t>株式会社ユニアス</t>
    <rPh sb="0" eb="4">
      <t>カブシキガイシャ</t>
    </rPh>
    <phoneticPr fontId="2"/>
  </si>
  <si>
    <t>ホーミーズ</t>
  </si>
  <si>
    <t>合同会社ルナ</t>
    <rPh sb="0" eb="2">
      <t>ゴウドウ</t>
    </rPh>
    <rPh sb="2" eb="4">
      <t>カイシャ</t>
    </rPh>
    <phoneticPr fontId="2"/>
  </si>
  <si>
    <t>株式会社　コンフォートケア</t>
    <rPh sb="0" eb="4">
      <t>カブシキガイシャ</t>
    </rPh>
    <phoneticPr fontId="2"/>
  </si>
  <si>
    <t>LE LiEN</t>
  </si>
  <si>
    <t>株式会社ロイヤルクリーナース</t>
    <rPh sb="0" eb="4">
      <t>カブシキガイシャ</t>
    </rPh>
    <phoneticPr fontId="2"/>
  </si>
  <si>
    <t>アーク</t>
  </si>
  <si>
    <t>一般社団法人　スターアドバンス</t>
    <rPh sb="0" eb="2">
      <t>イッパン</t>
    </rPh>
    <rPh sb="2" eb="4">
      <t>シャダン</t>
    </rPh>
    <rPh sb="4" eb="6">
      <t>ホウジン</t>
    </rPh>
    <phoneticPr fontId="2"/>
  </si>
  <si>
    <t>ラプエ</t>
  </si>
  <si>
    <t>合同会社　夢工場</t>
  </si>
  <si>
    <t>未来塾作業所</t>
    <rPh sb="0" eb="3">
      <t>ミライジュク</t>
    </rPh>
    <rPh sb="3" eb="6">
      <t>サギョウショ</t>
    </rPh>
    <phoneticPr fontId="2"/>
  </si>
  <si>
    <t>AHCグループ株式会社</t>
    <rPh sb="7" eb="11">
      <t>カブシキガイシャ</t>
    </rPh>
    <phoneticPr fontId="2"/>
  </si>
  <si>
    <t>TODAY若松町</t>
    <rPh sb="5" eb="8">
      <t>ワカマツチョウ</t>
    </rPh>
    <phoneticPr fontId="2"/>
  </si>
  <si>
    <t>株式会社時</t>
  </si>
  <si>
    <t>クロノス蘇我</t>
  </si>
  <si>
    <t>株式会社トミオ</t>
    <rPh sb="0" eb="4">
      <t>カブシキカイシャ</t>
    </rPh>
    <phoneticPr fontId="2"/>
  </si>
  <si>
    <t>トミオヴィレッジ</t>
  </si>
  <si>
    <t>株式会社ブリッジ</t>
    <rPh sb="0" eb="8">
      <t>ｂ</t>
    </rPh>
    <phoneticPr fontId="2"/>
  </si>
  <si>
    <t>ゆうきのまち園生</t>
    <rPh sb="6" eb="8">
      <t>ソンノウ</t>
    </rPh>
    <phoneticPr fontId="2"/>
  </si>
  <si>
    <t>特定非営利活動法人尚真会</t>
    <rPh sb="0" eb="12">
      <t>トクテイヒエイリカツドウホウジンショウシンカイ</t>
    </rPh>
    <phoneticPr fontId="2"/>
  </si>
  <si>
    <t>未</t>
    <rPh sb="0" eb="1">
      <t>ミ</t>
    </rPh>
    <phoneticPr fontId="2"/>
  </si>
  <si>
    <t>グループホーム開所</t>
    <rPh sb="7" eb="9">
      <t>カイショ</t>
    </rPh>
    <phoneticPr fontId="2"/>
  </si>
  <si>
    <t>-</t>
  </si>
  <si>
    <t>多機能から変更</t>
    <rPh sb="0" eb="3">
      <t>タキノウ</t>
    </rPh>
    <rPh sb="5" eb="7">
      <t>ヘンコウ</t>
    </rPh>
    <phoneticPr fontId="2"/>
  </si>
  <si>
    <t>令和４年２月１日より休所中</t>
  </si>
  <si>
    <t>多機能型事業所に移行</t>
    <rPh sb="0" eb="4">
      <t>タキノウガタ</t>
    </rPh>
    <rPh sb="4" eb="7">
      <t>ジギョウショ</t>
    </rPh>
    <rPh sb="8" eb="10">
      <t>イコウ</t>
    </rPh>
    <phoneticPr fontId="2"/>
  </si>
  <si>
    <t>多機能型へ移行</t>
  </si>
  <si>
    <t>ー</t>
  </si>
  <si>
    <t>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</si>
</sst>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.0_);[Red]\(#,##0.0\)"/>
    <numFmt numFmtId="178" formatCode="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rgb="FFFF0000"/>
      <name val="ＭＳ Ｐゴシック"/>
      <family val="3"/>
      <charset val="128"/>
    </font>
    <font>
      <sz val="12"/>
      <color rgb="FFFF0000"/>
      <name val="Calibri"/>
      <family val="2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>
      <alignment vertical="center"/>
    </xf>
    <xf numFmtId="177" fontId="1" fillId="0" borderId="0" xfId="0" applyNumberFormat="1" applyFont="1" applyAlignment="1">
      <alignment horizontal="right" vertical="center"/>
    </xf>
    <xf numFmtId="176" fontId="1" fillId="0" borderId="5" xfId="0" applyNumberFormat="1" applyFont="1" applyBorder="1" applyAlignment="1">
      <alignment horizontal="center" vertical="center" shrinkToFit="1"/>
    </xf>
    <xf numFmtId="177" fontId="0" fillId="0" borderId="8" xfId="0" applyNumberFormat="1" applyBorder="1">
      <alignment vertical="center"/>
    </xf>
    <xf numFmtId="176" fontId="1" fillId="0" borderId="11" xfId="0" applyNumberFormat="1" applyFont="1" applyBorder="1">
      <alignment vertical="center"/>
    </xf>
    <xf numFmtId="176" fontId="1" fillId="0" borderId="12" xfId="0" applyNumberFormat="1" applyFont="1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6" fontId="1" fillId="0" borderId="14" xfId="0" applyNumberFormat="1" applyFont="1" applyBorder="1" applyAlignment="1">
      <alignment horizontal="center" vertical="center" shrinkToFit="1"/>
    </xf>
    <xf numFmtId="176" fontId="1" fillId="0" borderId="15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shrinkToFit="1"/>
    </xf>
    <xf numFmtId="176" fontId="1" fillId="0" borderId="18" xfId="0" applyNumberFormat="1" applyFont="1" applyBorder="1">
      <alignment vertical="center"/>
    </xf>
    <xf numFmtId="176" fontId="1" fillId="0" borderId="16" xfId="0" applyNumberFormat="1" applyFont="1" applyBorder="1">
      <alignment vertical="center"/>
    </xf>
    <xf numFmtId="176" fontId="1" fillId="0" borderId="17" xfId="0" applyNumberFormat="1" applyFont="1" applyBorder="1">
      <alignment vertical="center"/>
    </xf>
    <xf numFmtId="176" fontId="0" fillId="0" borderId="16" xfId="0" applyNumberFormat="1" applyBorder="1">
      <alignment vertical="center"/>
    </xf>
    <xf numFmtId="176" fontId="1" fillId="0" borderId="16" xfId="0" applyNumberFormat="1" applyFont="1" applyBorder="1" applyAlignment="1">
      <alignment horizontal="center" vertical="center" shrinkToFit="1"/>
    </xf>
    <xf numFmtId="176" fontId="1" fillId="0" borderId="7" xfId="0" applyNumberFormat="1" applyFont="1" applyBorder="1" applyAlignment="1">
      <alignment vertical="center" shrinkToFit="1"/>
    </xf>
    <xf numFmtId="0" fontId="0" fillId="5" borderId="1" xfId="0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vertical="center" shrinkToFit="1"/>
    </xf>
    <xf numFmtId="49" fontId="0" fillId="0" borderId="1" xfId="0" applyNumberForma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1" xfId="0" applyBorder="1">
      <alignment vertical="center"/>
    </xf>
    <xf numFmtId="0" fontId="0" fillId="5" borderId="1" xfId="0" applyFill="1" applyBorder="1" applyAlignment="1">
      <alignment vertical="center" shrinkToFit="1"/>
    </xf>
    <xf numFmtId="0" fontId="0" fillId="5" borderId="1" xfId="0" applyFill="1" applyBorder="1" applyAlignment="1">
      <alignment horizontal="left" vertical="center" shrinkToFit="1"/>
    </xf>
    <xf numFmtId="49" fontId="0" fillId="0" borderId="1" xfId="1" applyNumberFormat="1" applyFont="1" applyBorder="1" applyAlignment="1">
      <alignment horizontal="left" vertical="center" shrinkToFit="1"/>
    </xf>
    <xf numFmtId="49" fontId="1" fillId="5" borderId="1" xfId="1" applyNumberFormat="1" applyFill="1" applyBorder="1" applyAlignment="1">
      <alignment horizontal="left" vertical="center" shrinkToFit="1"/>
    </xf>
    <xf numFmtId="176" fontId="1" fillId="0" borderId="19" xfId="0" applyNumberFormat="1" applyFont="1" applyBorder="1" applyAlignment="1">
      <alignment horizontal="center" vertical="center" shrinkToFit="1"/>
    </xf>
    <xf numFmtId="0" fontId="0" fillId="0" borderId="19" xfId="0" applyBorder="1">
      <alignment vertical="center"/>
    </xf>
    <xf numFmtId="176" fontId="1" fillId="0" borderId="20" xfId="0" applyNumberFormat="1" applyFont="1" applyBorder="1" applyAlignment="1">
      <alignment horizontal="center" vertical="center" shrinkToFit="1"/>
    </xf>
    <xf numFmtId="0" fontId="0" fillId="0" borderId="21" xfId="0" applyBorder="1">
      <alignment vertical="center"/>
    </xf>
    <xf numFmtId="176" fontId="1" fillId="0" borderId="22" xfId="0" applyNumberFormat="1" applyFont="1" applyBorder="1" applyAlignment="1">
      <alignment horizontal="center" vertical="center" shrinkToFit="1"/>
    </xf>
    <xf numFmtId="176" fontId="1" fillId="0" borderId="0" xfId="0" applyNumberFormat="1" applyFont="1" applyAlignment="1">
      <alignment horizontal="center" vertical="center" shrinkToFit="1"/>
    </xf>
    <xf numFmtId="9" fontId="1" fillId="0" borderId="0" xfId="0" applyNumberFormat="1" applyFont="1" applyAlignment="1">
      <alignment horizontal="center" vertical="center" shrinkToFit="1"/>
    </xf>
    <xf numFmtId="176" fontId="1" fillId="0" borderId="23" xfId="0" applyNumberFormat="1" applyFont="1" applyBorder="1" applyAlignment="1">
      <alignment horizontal="center" vertical="center" shrinkToFit="1"/>
    </xf>
    <xf numFmtId="9" fontId="1" fillId="0" borderId="23" xfId="0" applyNumberFormat="1" applyFont="1" applyBorder="1" applyAlignment="1">
      <alignment horizontal="center" vertical="center" shrinkToFit="1"/>
    </xf>
    <xf numFmtId="0" fontId="0" fillId="0" borderId="23" xfId="0" applyBorder="1">
      <alignment vertical="center"/>
    </xf>
    <xf numFmtId="0" fontId="1" fillId="0" borderId="23" xfId="0" applyFont="1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7" fillId="5" borderId="0" xfId="1" applyFont="1" applyFill="1" applyAlignment="1">
      <alignment horizontal="center" vertical="center" shrinkToFit="1"/>
    </xf>
    <xf numFmtId="0" fontId="1" fillId="0" borderId="24" xfId="0" applyFont="1" applyBorder="1">
      <alignment vertical="center"/>
    </xf>
    <xf numFmtId="176" fontId="1" fillId="0" borderId="9" xfId="0" applyNumberFormat="1" applyFont="1" applyBorder="1" applyAlignment="1">
      <alignment vertical="center" shrinkToFit="1"/>
    </xf>
    <xf numFmtId="176" fontId="1" fillId="0" borderId="18" xfId="0" applyNumberFormat="1" applyFont="1" applyBorder="1" applyAlignment="1">
      <alignment vertical="center" shrinkToFit="1"/>
    </xf>
    <xf numFmtId="178" fontId="1" fillId="0" borderId="19" xfId="0" applyNumberFormat="1" applyFont="1" applyBorder="1" applyAlignment="1">
      <alignment horizontal="center" vertical="center" shrinkToFit="1"/>
    </xf>
    <xf numFmtId="178" fontId="1" fillId="0" borderId="22" xfId="0" applyNumberFormat="1" applyFont="1" applyBorder="1" applyAlignment="1">
      <alignment horizontal="center" vertical="center" shrinkToFit="1"/>
    </xf>
    <xf numFmtId="178" fontId="1" fillId="0" borderId="19" xfId="0" applyNumberFormat="1" applyFont="1" applyBorder="1">
      <alignment vertical="center"/>
    </xf>
    <xf numFmtId="178" fontId="1" fillId="0" borderId="20" xfId="0" applyNumberFormat="1" applyFont="1" applyBorder="1">
      <alignment vertical="center"/>
    </xf>
    <xf numFmtId="178" fontId="1" fillId="0" borderId="20" xfId="0" applyNumberFormat="1" applyFont="1" applyBorder="1" applyAlignment="1">
      <alignment horizontal="center" vertical="center" shrinkToFit="1"/>
    </xf>
    <xf numFmtId="176" fontId="1" fillId="0" borderId="11" xfId="0" applyNumberFormat="1" applyFont="1" applyBorder="1" applyAlignment="1">
      <alignment horizontal="center" vertical="center" shrinkToFit="1"/>
    </xf>
    <xf numFmtId="176" fontId="1" fillId="0" borderId="26" xfId="0" applyNumberFormat="1" applyFont="1" applyBorder="1" applyAlignment="1">
      <alignment vertical="center" shrinkToFit="1"/>
    </xf>
    <xf numFmtId="0" fontId="3" fillId="0" borderId="27" xfId="0" applyFont="1" applyBorder="1" applyAlignment="1">
      <alignment vertical="center" shrinkToFit="1"/>
    </xf>
    <xf numFmtId="176" fontId="1" fillId="0" borderId="13" xfId="0" applyNumberFormat="1" applyFont="1" applyBorder="1">
      <alignment vertical="center"/>
    </xf>
    <xf numFmtId="0" fontId="1" fillId="0" borderId="23" xfId="0" applyFont="1" applyBorder="1" applyAlignment="1">
      <alignment horizontal="left" vertical="center" shrinkToFit="1"/>
    </xf>
    <xf numFmtId="0" fontId="3" fillId="0" borderId="27" xfId="0" applyFont="1" applyBorder="1">
      <alignment vertical="center"/>
    </xf>
    <xf numFmtId="0" fontId="0" fillId="5" borderId="27" xfId="0" applyFill="1" applyBorder="1" applyAlignment="1">
      <alignment horizontal="center" vertical="center"/>
    </xf>
    <xf numFmtId="0" fontId="1" fillId="0" borderId="23" xfId="0" applyFont="1" applyBorder="1" applyAlignment="1">
      <alignment horizontal="right" vertical="center"/>
    </xf>
    <xf numFmtId="176" fontId="1" fillId="0" borderId="28" xfId="0" applyNumberFormat="1" applyFont="1" applyBorder="1" applyAlignment="1">
      <alignment horizontal="center" vertical="center" shrinkToFit="1"/>
    </xf>
    <xf numFmtId="0" fontId="1" fillId="0" borderId="29" xfId="0" applyFont="1" applyBorder="1">
      <alignment vertical="center"/>
    </xf>
    <xf numFmtId="0" fontId="1" fillId="0" borderId="30" xfId="0" applyFont="1" applyBorder="1">
      <alignment vertical="center"/>
    </xf>
    <xf numFmtId="0" fontId="6" fillId="0" borderId="24" xfId="0" applyFont="1" applyBorder="1">
      <alignment vertical="center"/>
    </xf>
    <xf numFmtId="176" fontId="0" fillId="0" borderId="0" xfId="0" applyNumberFormat="1" applyAlignment="1">
      <alignment vertical="center" wrapText="1"/>
    </xf>
    <xf numFmtId="0" fontId="10" fillId="0" borderId="0" xfId="0" applyFont="1">
      <alignment vertical="center"/>
    </xf>
    <xf numFmtId="178" fontId="1" fillId="0" borderId="31" xfId="0" applyNumberFormat="1" applyFont="1" applyBorder="1" applyAlignment="1">
      <alignment horizontal="center" vertical="center" shrinkToFit="1"/>
    </xf>
    <xf numFmtId="176" fontId="1" fillId="0" borderId="31" xfId="0" applyNumberFormat="1" applyFont="1" applyBorder="1" applyAlignment="1">
      <alignment horizontal="center" vertical="center" shrinkToFit="1"/>
    </xf>
    <xf numFmtId="176" fontId="1" fillId="0" borderId="25" xfId="0" applyNumberFormat="1" applyFont="1" applyBorder="1" applyAlignment="1">
      <alignment horizontal="center" vertical="center" shrinkToFit="1"/>
    </xf>
    <xf numFmtId="0" fontId="0" fillId="0" borderId="2" xfId="0" applyBorder="1" applyAlignment="1">
      <alignment vertical="center" shrinkToFit="1"/>
    </xf>
    <xf numFmtId="176" fontId="1" fillId="0" borderId="33" xfId="0" applyNumberFormat="1" applyFont="1" applyBorder="1" applyAlignment="1">
      <alignment vertical="center" shrinkToFit="1"/>
    </xf>
    <xf numFmtId="0" fontId="0" fillId="2" borderId="32" xfId="0" applyFill="1" applyBorder="1" applyAlignment="1">
      <alignment vertical="center" shrinkToFit="1"/>
    </xf>
    <xf numFmtId="176" fontId="0" fillId="2" borderId="32" xfId="0" applyNumberFormat="1" applyFill="1" applyBorder="1" applyAlignment="1">
      <alignment horizontal="center" vertical="center" shrinkToFit="1"/>
    </xf>
    <xf numFmtId="176" fontId="0" fillId="3" borderId="32" xfId="0" applyNumberFormat="1" applyFill="1" applyBorder="1" applyAlignment="1">
      <alignment horizontal="center" vertical="center" shrinkToFit="1"/>
    </xf>
    <xf numFmtId="176" fontId="5" fillId="3" borderId="32" xfId="0" applyNumberFormat="1" applyFont="1" applyFill="1" applyBorder="1" applyAlignment="1">
      <alignment horizontal="center" vertical="center" shrinkToFit="1"/>
    </xf>
    <xf numFmtId="0" fontId="5" fillId="3" borderId="32" xfId="0" applyFont="1" applyFill="1" applyBorder="1" applyAlignment="1">
      <alignment horizontal="center" vertical="center" shrinkToFit="1"/>
    </xf>
    <xf numFmtId="176" fontId="0" fillId="4" borderId="32" xfId="0" applyNumberFormat="1" applyFill="1" applyBorder="1" applyAlignment="1">
      <alignment horizontal="center" vertical="center" shrinkToFit="1"/>
    </xf>
    <xf numFmtId="176" fontId="5" fillId="4" borderId="32" xfId="0" applyNumberFormat="1" applyFont="1" applyFill="1" applyBorder="1" applyAlignment="1">
      <alignment horizontal="center" vertical="center" shrinkToFit="1"/>
    </xf>
    <xf numFmtId="0" fontId="5" fillId="4" borderId="32" xfId="0" applyFont="1" applyFill="1" applyBorder="1" applyAlignment="1">
      <alignment horizontal="center" vertical="center" shrinkToFit="1"/>
    </xf>
    <xf numFmtId="176" fontId="0" fillId="2" borderId="32" xfId="0" applyNumberFormat="1" applyFill="1" applyBorder="1" applyAlignment="1">
      <alignment horizontal="center" vertical="center"/>
    </xf>
    <xf numFmtId="176" fontId="0" fillId="2" borderId="32" xfId="0" applyNumberFormat="1" applyFill="1" applyBorder="1" applyAlignment="1">
      <alignment horizontal="center" vertical="center" wrapText="1"/>
    </xf>
    <xf numFmtId="176" fontId="0" fillId="2" borderId="32" xfId="0" applyNumberFormat="1" applyFill="1" applyBorder="1">
      <alignment vertical="center"/>
    </xf>
    <xf numFmtId="176" fontId="0" fillId="6" borderId="32" xfId="0" applyNumberFormat="1" applyFill="1" applyBorder="1">
      <alignment vertical="center"/>
    </xf>
    <xf numFmtId="0" fontId="0" fillId="0" borderId="2" xfId="0" applyBorder="1" applyAlignment="1">
      <alignment horizontal="left" vertical="center" shrinkToFit="1"/>
    </xf>
    <xf numFmtId="176" fontId="1" fillId="0" borderId="34" xfId="0" applyNumberFormat="1" applyFont="1" applyBorder="1" applyAlignment="1">
      <alignment horizontal="center" vertical="center" shrinkToFit="1"/>
    </xf>
    <xf numFmtId="0" fontId="1" fillId="0" borderId="2" xfId="0" applyFont="1" applyBorder="1" applyAlignment="1">
      <alignment vertical="center" shrinkToFit="1"/>
    </xf>
    <xf numFmtId="0" fontId="0" fillId="5" borderId="2" xfId="0" applyFill="1" applyBorder="1" applyAlignment="1">
      <alignment horizontal="center" vertical="center" shrinkToFit="1"/>
    </xf>
    <xf numFmtId="176" fontId="1" fillId="0" borderId="16" xfId="0" applyNumberFormat="1" applyFont="1" applyBorder="1" applyAlignment="1">
      <alignment vertical="center" shrinkToFit="1"/>
    </xf>
    <xf numFmtId="176" fontId="1" fillId="0" borderId="17" xfId="0" applyNumberFormat="1" applyFont="1" applyBorder="1" applyAlignment="1">
      <alignment vertical="center" shrinkToFit="1"/>
    </xf>
    <xf numFmtId="177" fontId="0" fillId="0" borderId="33" xfId="0" applyNumberFormat="1" applyBorder="1" applyAlignment="1">
      <alignment vertical="center" shrinkToFit="1"/>
    </xf>
    <xf numFmtId="176" fontId="0" fillId="0" borderId="16" xfId="0" applyNumberFormat="1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178" fontId="0" fillId="0" borderId="21" xfId="0" applyNumberForma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0" fillId="5" borderId="1" xfId="0" applyFill="1" applyBorder="1" applyAlignment="1">
      <alignment horizontal="center" vertical="center" shrinkToFit="1"/>
    </xf>
    <xf numFmtId="176" fontId="1" fillId="0" borderId="3" xfId="0" applyNumberFormat="1" applyFont="1" applyBorder="1" applyAlignment="1">
      <alignment vertical="center" shrinkToFit="1"/>
    </xf>
    <xf numFmtId="176" fontId="1" fillId="0" borderId="4" xfId="0" applyNumberFormat="1" applyFont="1" applyBorder="1" applyAlignment="1">
      <alignment vertical="center" shrinkToFit="1"/>
    </xf>
    <xf numFmtId="177" fontId="0" fillId="0" borderId="8" xfId="0" applyNumberFormat="1" applyBorder="1" applyAlignment="1">
      <alignment vertical="center" shrinkToFit="1"/>
    </xf>
    <xf numFmtId="176" fontId="0" fillId="0" borderId="3" xfId="0" applyNumberFormat="1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178" fontId="0" fillId="0" borderId="19" xfId="0" applyNumberFormat="1" applyBorder="1" applyAlignment="1">
      <alignment vertical="center" shrinkToFit="1"/>
    </xf>
    <xf numFmtId="0" fontId="0" fillId="0" borderId="28" xfId="0" applyBorder="1" applyAlignment="1">
      <alignment vertical="center" shrinkToFit="1"/>
    </xf>
    <xf numFmtId="178" fontId="0" fillId="0" borderId="28" xfId="0" applyNumberFormat="1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5" borderId="10" xfId="0" applyFill="1" applyBorder="1" applyAlignment="1">
      <alignment horizontal="center" vertical="center" shrinkToFit="1"/>
    </xf>
    <xf numFmtId="0" fontId="0" fillId="0" borderId="10" xfId="0" applyBorder="1" applyAlignment="1">
      <alignment horizontal="left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6" xfId="0" applyFont="1" applyBorder="1" applyAlignment="1">
      <alignment vertical="center" shrinkToFit="1"/>
    </xf>
    <xf numFmtId="176" fontId="1" fillId="0" borderId="11" xfId="0" applyNumberFormat="1" applyFont="1" applyBorder="1" applyAlignment="1">
      <alignment vertical="center" shrinkToFit="1"/>
    </xf>
    <xf numFmtId="176" fontId="1" fillId="0" borderId="12" xfId="0" applyNumberFormat="1" applyFont="1" applyBorder="1" applyAlignment="1">
      <alignment vertical="center" shrinkToFit="1"/>
    </xf>
    <xf numFmtId="177" fontId="0" fillId="0" borderId="13" xfId="0" applyNumberFormat="1" applyBorder="1" applyAlignment="1">
      <alignment vertical="center" shrinkToFit="1"/>
    </xf>
    <xf numFmtId="176" fontId="0" fillId="0" borderId="11" xfId="0" applyNumberFormat="1" applyBorder="1" applyAlignment="1">
      <alignment vertical="center" shrinkToFit="1"/>
    </xf>
    <xf numFmtId="176" fontId="0" fillId="0" borderId="12" xfId="0" applyNumberFormat="1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178" fontId="0" fillId="0" borderId="22" xfId="0" applyNumberFormat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vertical="center" shrinkToFit="1"/>
    </xf>
    <xf numFmtId="176" fontId="1" fillId="0" borderId="0" xfId="0" applyNumberFormat="1" applyFont="1" applyAlignment="1">
      <alignment vertical="center" shrinkToFit="1"/>
    </xf>
    <xf numFmtId="177" fontId="1" fillId="0" borderId="0" xfId="0" applyNumberFormat="1" applyFont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 shrinkToFit="1"/>
    </xf>
    <xf numFmtId="0" fontId="1" fillId="0" borderId="2" xfId="0" applyFont="1" applyBorder="1" applyAlignment="1">
      <alignment horizontal="center" vertical="center" shrinkToFit="1"/>
    </xf>
    <xf numFmtId="178" fontId="1" fillId="0" borderId="0" xfId="0" applyNumberFormat="1" applyFont="1" applyAlignment="1">
      <alignment vertical="center" shrinkToFit="1"/>
    </xf>
    <xf numFmtId="0" fontId="1" fillId="0" borderId="1" xfId="0" applyFont="1" applyBorder="1" applyAlignment="1">
      <alignment horizontal="center" vertical="center" shrinkToFit="1"/>
    </xf>
    <xf numFmtId="178" fontId="1" fillId="0" borderId="19" xfId="0" applyNumberFormat="1" applyFont="1" applyBorder="1" applyAlignment="1">
      <alignment vertical="center" shrinkToFit="1"/>
    </xf>
    <xf numFmtId="178" fontId="1" fillId="0" borderId="31" xfId="0" applyNumberFormat="1" applyFont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1" fillId="5" borderId="1" xfId="0" applyFont="1" applyFill="1" applyBorder="1" applyAlignment="1">
      <alignment horizontal="center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5" borderId="1" xfId="0" applyFont="1" applyFill="1" applyBorder="1" applyAlignment="1">
      <alignment horizontal="left" vertical="center" shrinkToFit="1"/>
    </xf>
    <xf numFmtId="0" fontId="1" fillId="0" borderId="6" xfId="0" applyFont="1" applyBorder="1" applyAlignment="1">
      <alignment horizontal="left" vertical="center" shrinkToFit="1"/>
    </xf>
    <xf numFmtId="178" fontId="1" fillId="0" borderId="22" xfId="0" applyNumberFormat="1" applyFont="1" applyBorder="1" applyAlignment="1">
      <alignment vertical="center" shrinkToFit="1"/>
    </xf>
    <xf numFmtId="0" fontId="1" fillId="0" borderId="23" xfId="0" applyFont="1" applyBorder="1" applyAlignment="1">
      <alignment vertical="center" shrinkToFit="1"/>
    </xf>
    <xf numFmtId="0" fontId="0" fillId="5" borderId="2" xfId="0" applyFill="1" applyBorder="1" applyAlignment="1">
      <alignment horizontal="left" vertical="center" shrinkToFit="1"/>
    </xf>
    <xf numFmtId="176" fontId="0" fillId="0" borderId="31" xfId="0" applyNumberFormat="1" applyBorder="1" applyAlignment="1">
      <alignment horizontal="center" vertical="center" shrinkToFit="1"/>
    </xf>
    <xf numFmtId="176" fontId="0" fillId="0" borderId="28" xfId="0" applyNumberFormat="1" applyBorder="1" applyAlignment="1">
      <alignment horizontal="center" vertical="center" shrinkToFit="1"/>
    </xf>
    <xf numFmtId="176" fontId="0" fillId="2" borderId="32" xfId="0" applyNumberFormat="1" applyFill="1" applyBorder="1" applyAlignment="1">
      <alignment horizontal="center" vertical="center"/>
    </xf>
    <xf numFmtId="176" fontId="1" fillId="2" borderId="32" xfId="0" applyNumberFormat="1" applyFont="1" applyFill="1" applyBorder="1" applyAlignment="1">
      <alignment horizontal="center" vertical="center"/>
    </xf>
    <xf numFmtId="0" fontId="0" fillId="2" borderId="32" xfId="0" applyFill="1" applyBorder="1" applyAlignment="1">
      <alignment horizontal="center" vertical="center"/>
    </xf>
    <xf numFmtId="176" fontId="0" fillId="2" borderId="32" xfId="0" applyNumberFormat="1" applyFill="1" applyBorder="1" applyAlignment="1">
      <alignment horizontal="center" vertical="center" wrapText="1"/>
    </xf>
    <xf numFmtId="0" fontId="0" fillId="2" borderId="32" xfId="0" applyFill="1" applyBorder="1" applyAlignment="1">
      <alignment horizontal="center" vertical="center" shrinkToFit="1"/>
    </xf>
    <xf numFmtId="0" fontId="11" fillId="2" borderId="32" xfId="0" applyFont="1" applyFill="1" applyBorder="1" applyAlignment="1">
      <alignment horizontal="center" vertical="center" shrinkToFit="1"/>
    </xf>
    <xf numFmtId="0" fontId="0" fillId="3" borderId="32" xfId="0" applyFill="1" applyBorder="1" applyAlignment="1">
      <alignment horizontal="center" vertical="center" shrinkToFit="1"/>
    </xf>
    <xf numFmtId="0" fontId="0" fillId="4" borderId="32" xfId="0" applyFill="1" applyBorder="1" applyAlignment="1">
      <alignment horizontal="center" vertical="center" shrinkToFit="1"/>
    </xf>
    <xf numFmtId="0" fontId="0" fillId="6" borderId="32" xfId="0" applyFill="1" applyBorder="1" applyAlignment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79998168889431442"/>
  </sheetPr>
  <dimension ref="A1:AA770"/>
  <sheetViews>
    <sheetView view="pageBreakPreview" zoomScale="80" zoomScaleNormal="100" zoomScaleSheetLayoutView="80" workbookViewId="0">
      <pane ySplit="4" topLeftCell="A5" activePane="bottomLeft" state="frozen"/>
      <selection activeCell="B1" sqref="B1"/>
      <selection pane="bottomLeft" activeCell="P32" sqref="P32"/>
    </sheetView>
  </sheetViews>
  <sheetFormatPr defaultColWidth="9" defaultRowHeight="13.2" x14ac:dyDescent="0.2"/>
  <cols>
    <col min="1" max="1" width="4.6640625" style="4" customWidth="1"/>
    <col min="2" max="2" width="8.33203125" style="1" customWidth="1"/>
    <col min="3" max="3" width="4.44140625" style="1" bestFit="1" customWidth="1"/>
    <col min="4" max="5" width="8.33203125" style="1" customWidth="1"/>
    <col min="6" max="6" width="25.6640625" style="1" customWidth="1"/>
    <col min="7" max="7" width="38.6640625" style="2" customWidth="1"/>
    <col min="8" max="8" width="6.77734375" style="5" customWidth="1"/>
    <col min="9" max="10" width="13.33203125" style="5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5" width="7.6640625" style="1" customWidth="1"/>
    <col min="16" max="18" width="11.6640625" style="1" customWidth="1"/>
    <col min="19" max="19" width="18.6640625" style="1" customWidth="1"/>
    <col min="20" max="20" width="11.6640625" style="1" customWidth="1"/>
    <col min="21" max="21" width="18.6640625" style="1" customWidth="1"/>
    <col min="22" max="16384" width="9" style="1"/>
  </cols>
  <sheetData>
    <row r="1" spans="1:27" ht="30" customHeight="1" thickBot="1" x14ac:dyDescent="0.25">
      <c r="A1" s="69" t="s">
        <v>24</v>
      </c>
      <c r="F1" s="2"/>
      <c r="G1" s="5"/>
      <c r="J1" s="3"/>
      <c r="N1" s="1"/>
    </row>
    <row r="2" spans="1:27" ht="16.5" customHeight="1" thickBot="1" x14ac:dyDescent="0.25">
      <c r="A2" s="144" t="s">
        <v>11</v>
      </c>
      <c r="B2" s="144" t="s">
        <v>12</v>
      </c>
      <c r="C2" s="148" t="s">
        <v>13</v>
      </c>
      <c r="D2" s="148" t="s">
        <v>14</v>
      </c>
      <c r="E2" s="148" t="s">
        <v>15</v>
      </c>
      <c r="F2" s="144" t="s">
        <v>16</v>
      </c>
      <c r="G2" s="145" t="s">
        <v>42</v>
      </c>
      <c r="H2" s="145"/>
      <c r="I2" s="145"/>
      <c r="J2" s="145"/>
      <c r="K2" s="145"/>
      <c r="L2" s="145"/>
      <c r="M2" s="145"/>
      <c r="N2" s="140" t="s">
        <v>20</v>
      </c>
      <c r="O2" s="140" t="s">
        <v>31</v>
      </c>
      <c r="P2" s="140" t="s">
        <v>3</v>
      </c>
      <c r="Q2" s="140"/>
      <c r="R2" s="140"/>
      <c r="S2" s="140"/>
      <c r="T2" s="140"/>
      <c r="U2" s="48"/>
    </row>
    <row r="3" spans="1:27" ht="33.75" customHeight="1" thickBot="1" x14ac:dyDescent="0.25">
      <c r="A3" s="144"/>
      <c r="B3" s="144"/>
      <c r="C3" s="148"/>
      <c r="D3" s="148"/>
      <c r="E3" s="148"/>
      <c r="F3" s="144"/>
      <c r="G3" s="75"/>
      <c r="H3" s="146" t="s">
        <v>1</v>
      </c>
      <c r="I3" s="146"/>
      <c r="J3" s="146"/>
      <c r="K3" s="147" t="s">
        <v>0</v>
      </c>
      <c r="L3" s="147"/>
      <c r="M3" s="147"/>
      <c r="N3" s="141"/>
      <c r="O3" s="141"/>
      <c r="P3" s="140" t="s">
        <v>4</v>
      </c>
      <c r="Q3" s="140"/>
      <c r="R3" s="140"/>
      <c r="S3" s="143" t="s">
        <v>5</v>
      </c>
      <c r="T3" s="143"/>
    </row>
    <row r="4" spans="1:27" s="4" customFormat="1" ht="38.25" customHeight="1" thickBot="1" x14ac:dyDescent="0.25">
      <c r="A4" s="144"/>
      <c r="B4" s="144"/>
      <c r="C4" s="148"/>
      <c r="D4" s="148"/>
      <c r="E4" s="148"/>
      <c r="F4" s="144"/>
      <c r="G4" s="76" t="s">
        <v>17</v>
      </c>
      <c r="H4" s="77" t="s">
        <v>18</v>
      </c>
      <c r="I4" s="78" t="s">
        <v>27</v>
      </c>
      <c r="J4" s="79" t="s">
        <v>28</v>
      </c>
      <c r="K4" s="80" t="s">
        <v>19</v>
      </c>
      <c r="L4" s="81" t="s">
        <v>29</v>
      </c>
      <c r="M4" s="82" t="s">
        <v>30</v>
      </c>
      <c r="N4" s="142"/>
      <c r="O4" s="142"/>
      <c r="P4" s="83" t="s">
        <v>32</v>
      </c>
      <c r="Q4" s="84" t="s">
        <v>40</v>
      </c>
      <c r="R4" s="84" t="s">
        <v>37</v>
      </c>
      <c r="S4" s="85" t="s">
        <v>39</v>
      </c>
      <c r="T4" s="86" t="s">
        <v>38</v>
      </c>
    </row>
    <row r="5" spans="1:27" ht="27" customHeight="1" x14ac:dyDescent="0.2">
      <c r="A5" s="90" t="s">
        <v>43</v>
      </c>
      <c r="B5" s="89">
        <v>1</v>
      </c>
      <c r="C5" s="90">
        <v>4</v>
      </c>
      <c r="D5" s="90">
        <v>4040001090891</v>
      </c>
      <c r="E5" s="137" t="s">
        <v>44</v>
      </c>
      <c r="F5" s="73" t="s">
        <v>45</v>
      </c>
      <c r="G5" s="50">
        <v>20</v>
      </c>
      <c r="H5" s="91">
        <v>302</v>
      </c>
      <c r="I5" s="92">
        <v>20308488</v>
      </c>
      <c r="J5" s="93">
        <v>67246.649006622523</v>
      </c>
      <c r="K5" s="94">
        <v>21710</v>
      </c>
      <c r="L5" s="92">
        <v>20308488</v>
      </c>
      <c r="M5" s="93">
        <v>935.44394288346382</v>
      </c>
      <c r="N5" s="22"/>
      <c r="O5" s="74"/>
      <c r="P5" s="72" t="s">
        <v>228</v>
      </c>
      <c r="Q5" s="72" t="s">
        <v>228</v>
      </c>
      <c r="R5" s="70">
        <v>3.5000000000000003E-2</v>
      </c>
      <c r="S5" s="95" t="s">
        <v>228</v>
      </c>
      <c r="T5" s="128">
        <v>0.06</v>
      </c>
      <c r="U5" s="45">
        <v>1</v>
      </c>
      <c r="V5" s="45" t="s">
        <v>6</v>
      </c>
      <c r="AA5" s="1">
        <v>1</v>
      </c>
    </row>
    <row r="6" spans="1:27" ht="27" customHeight="1" x14ac:dyDescent="0.2">
      <c r="A6" s="98" t="s">
        <v>43</v>
      </c>
      <c r="B6" s="97">
        <v>2</v>
      </c>
      <c r="C6" s="98">
        <v>4</v>
      </c>
      <c r="D6" s="98">
        <v>4040001090891</v>
      </c>
      <c r="E6" s="31" t="s">
        <v>44</v>
      </c>
      <c r="F6" s="26" t="s">
        <v>46</v>
      </c>
      <c r="G6" s="50">
        <v>20</v>
      </c>
      <c r="H6" s="91">
        <v>261</v>
      </c>
      <c r="I6" s="92">
        <v>15721889</v>
      </c>
      <c r="J6" s="101">
        <v>60237.122605363984</v>
      </c>
      <c r="K6" s="94">
        <v>16756</v>
      </c>
      <c r="L6" s="92">
        <v>15721889</v>
      </c>
      <c r="M6" s="101">
        <v>938.28413702554315</v>
      </c>
      <c r="N6" s="22"/>
      <c r="O6" s="50"/>
      <c r="P6" s="34" t="s">
        <v>228</v>
      </c>
      <c r="Q6" s="34" t="s">
        <v>228</v>
      </c>
      <c r="R6" s="51">
        <v>4.3999999999999997E-2</v>
      </c>
      <c r="S6" s="103"/>
      <c r="T6" s="127"/>
      <c r="U6" s="45">
        <v>2</v>
      </c>
      <c r="V6" s="46" t="s">
        <v>7</v>
      </c>
      <c r="AA6" s="1">
        <v>2</v>
      </c>
    </row>
    <row r="7" spans="1:27" ht="27" customHeight="1" x14ac:dyDescent="0.2">
      <c r="A7" s="98" t="s">
        <v>43</v>
      </c>
      <c r="B7" s="97">
        <v>3</v>
      </c>
      <c r="C7" s="98">
        <v>4</v>
      </c>
      <c r="D7" s="98"/>
      <c r="E7" s="31" t="s">
        <v>47</v>
      </c>
      <c r="F7" s="26" t="s">
        <v>48</v>
      </c>
      <c r="G7" s="50">
        <v>10</v>
      </c>
      <c r="H7" s="91">
        <v>44</v>
      </c>
      <c r="I7" s="92">
        <v>4120950</v>
      </c>
      <c r="J7" s="101">
        <v>93657.954545454544</v>
      </c>
      <c r="K7" s="94">
        <v>3484</v>
      </c>
      <c r="L7" s="92">
        <v>4120950</v>
      </c>
      <c r="M7" s="101">
        <v>1182.8214695752008</v>
      </c>
      <c r="N7" s="22"/>
      <c r="O7" s="50"/>
      <c r="P7" s="36"/>
      <c r="Q7" s="36"/>
      <c r="R7" s="51"/>
      <c r="S7" s="95" t="s">
        <v>228</v>
      </c>
      <c r="T7" s="127" t="s">
        <v>229</v>
      </c>
      <c r="U7" s="45">
        <v>3</v>
      </c>
      <c r="V7" s="46" t="s">
        <v>8</v>
      </c>
      <c r="AA7" s="1">
        <v>3</v>
      </c>
    </row>
    <row r="8" spans="1:27" ht="27" customHeight="1" x14ac:dyDescent="0.2">
      <c r="A8" s="98" t="s">
        <v>43</v>
      </c>
      <c r="B8" s="97">
        <v>4</v>
      </c>
      <c r="C8" s="98">
        <v>5</v>
      </c>
      <c r="D8" s="98"/>
      <c r="E8" s="31" t="s">
        <v>49</v>
      </c>
      <c r="F8" s="26" t="s">
        <v>50</v>
      </c>
      <c r="G8" s="50">
        <v>20</v>
      </c>
      <c r="H8" s="91">
        <v>213</v>
      </c>
      <c r="I8" s="92">
        <v>19934930</v>
      </c>
      <c r="J8" s="101">
        <v>93591.220657276994</v>
      </c>
      <c r="K8" s="94">
        <v>20915</v>
      </c>
      <c r="L8" s="92">
        <v>19934930</v>
      </c>
      <c r="M8" s="101">
        <v>953.14032990676549</v>
      </c>
      <c r="N8" s="22"/>
      <c r="O8" s="50"/>
      <c r="P8" s="34"/>
      <c r="Q8" s="34"/>
      <c r="R8" s="51"/>
      <c r="S8" s="103" t="s">
        <v>228</v>
      </c>
      <c r="T8" s="127">
        <v>0.05</v>
      </c>
      <c r="U8" s="45">
        <v>4</v>
      </c>
      <c r="V8" s="46" t="s">
        <v>21</v>
      </c>
      <c r="AA8" s="1">
        <v>4</v>
      </c>
    </row>
    <row r="9" spans="1:27" ht="27" customHeight="1" x14ac:dyDescent="0.2">
      <c r="A9" s="98" t="s">
        <v>43</v>
      </c>
      <c r="B9" s="89">
        <v>5</v>
      </c>
      <c r="C9" s="98">
        <v>4</v>
      </c>
      <c r="D9" s="98"/>
      <c r="E9" s="31" t="s">
        <v>51</v>
      </c>
      <c r="F9" s="26" t="s">
        <v>52</v>
      </c>
      <c r="G9" s="50">
        <v>20</v>
      </c>
      <c r="H9" s="91">
        <v>360</v>
      </c>
      <c r="I9" s="92">
        <v>28028016</v>
      </c>
      <c r="J9" s="101">
        <v>77855.600000000006</v>
      </c>
      <c r="K9" s="94">
        <v>15657</v>
      </c>
      <c r="L9" s="92">
        <v>28028016</v>
      </c>
      <c r="M9" s="101">
        <v>1790.1268442230312</v>
      </c>
      <c r="N9" s="22"/>
      <c r="O9" s="50"/>
      <c r="P9" s="36"/>
      <c r="Q9" s="36"/>
      <c r="R9" s="51"/>
      <c r="S9" s="95"/>
      <c r="T9" s="127"/>
      <c r="U9" s="45">
        <v>5</v>
      </c>
      <c r="V9" s="46" t="s">
        <v>10</v>
      </c>
      <c r="AA9" s="1">
        <v>5</v>
      </c>
    </row>
    <row r="10" spans="1:27" ht="27" customHeight="1" x14ac:dyDescent="0.2">
      <c r="A10" s="98" t="s">
        <v>43</v>
      </c>
      <c r="B10" s="97">
        <v>6</v>
      </c>
      <c r="C10" s="98">
        <v>4</v>
      </c>
      <c r="D10" s="98">
        <v>6021001046818</v>
      </c>
      <c r="E10" s="31" t="s">
        <v>53</v>
      </c>
      <c r="F10" s="26" t="s">
        <v>54</v>
      </c>
      <c r="G10" s="50">
        <v>20</v>
      </c>
      <c r="H10" s="91">
        <v>265</v>
      </c>
      <c r="I10" s="92">
        <v>18497740</v>
      </c>
      <c r="J10" s="101">
        <v>69802.792452830196</v>
      </c>
      <c r="K10" s="94">
        <v>20030</v>
      </c>
      <c r="L10" s="92">
        <v>18497740</v>
      </c>
      <c r="M10" s="101">
        <v>923.50174737893155</v>
      </c>
      <c r="N10" s="22"/>
      <c r="O10" s="50"/>
      <c r="P10" s="34"/>
      <c r="Q10" s="34"/>
      <c r="R10" s="51"/>
      <c r="S10" s="103" t="s">
        <v>228</v>
      </c>
      <c r="T10" s="127">
        <v>1</v>
      </c>
      <c r="U10" s="45">
        <v>6</v>
      </c>
      <c r="V10" s="46" t="s">
        <v>9</v>
      </c>
      <c r="AA10" s="1">
        <v>6</v>
      </c>
    </row>
    <row r="11" spans="1:27" ht="27" customHeight="1" x14ac:dyDescent="0.2">
      <c r="A11" s="98" t="s">
        <v>43</v>
      </c>
      <c r="B11" s="97">
        <v>7</v>
      </c>
      <c r="C11" s="98">
        <v>4</v>
      </c>
      <c r="D11" s="98">
        <v>6011801030749</v>
      </c>
      <c r="E11" s="31" t="s">
        <v>55</v>
      </c>
      <c r="F11" s="27" t="s">
        <v>56</v>
      </c>
      <c r="G11" s="50">
        <v>20</v>
      </c>
      <c r="H11" s="91">
        <v>338</v>
      </c>
      <c r="I11" s="92">
        <v>26977492</v>
      </c>
      <c r="J11" s="101">
        <v>79815.065088757401</v>
      </c>
      <c r="K11" s="94">
        <v>27336</v>
      </c>
      <c r="L11" s="92">
        <v>26977492</v>
      </c>
      <c r="M11" s="101">
        <v>986.88513315774071</v>
      </c>
      <c r="N11" s="22"/>
      <c r="O11" s="50"/>
      <c r="P11" s="36"/>
      <c r="Q11" s="36"/>
      <c r="R11" s="51"/>
      <c r="S11" s="95" t="s">
        <v>228</v>
      </c>
      <c r="T11" s="127">
        <v>0.17</v>
      </c>
      <c r="U11" s="45"/>
      <c r="V11" s="46"/>
      <c r="AA11" s="1">
        <v>7</v>
      </c>
    </row>
    <row r="12" spans="1:27" ht="27" customHeight="1" x14ac:dyDescent="0.2">
      <c r="A12" s="98" t="s">
        <v>43</v>
      </c>
      <c r="B12" s="97">
        <v>8</v>
      </c>
      <c r="C12" s="98">
        <v>6</v>
      </c>
      <c r="D12" s="98"/>
      <c r="E12" s="31" t="s">
        <v>57</v>
      </c>
      <c r="F12" s="27" t="s">
        <v>58</v>
      </c>
      <c r="G12" s="50">
        <v>20</v>
      </c>
      <c r="H12" s="91">
        <v>210</v>
      </c>
      <c r="I12" s="92">
        <v>19092103</v>
      </c>
      <c r="J12" s="101">
        <v>90914.776190476186</v>
      </c>
      <c r="K12" s="94">
        <v>18866</v>
      </c>
      <c r="L12" s="92">
        <v>19092103</v>
      </c>
      <c r="M12" s="101">
        <v>1011.9846814375067</v>
      </c>
      <c r="N12" s="22"/>
      <c r="O12" s="50"/>
      <c r="P12" s="34"/>
      <c r="Q12" s="34"/>
      <c r="R12" s="51"/>
      <c r="S12" s="103"/>
      <c r="T12" s="127"/>
      <c r="U12" s="45"/>
      <c r="V12" s="46"/>
      <c r="AA12" s="1">
        <v>8</v>
      </c>
    </row>
    <row r="13" spans="1:27" ht="27" customHeight="1" x14ac:dyDescent="0.2">
      <c r="A13" s="98" t="s">
        <v>43</v>
      </c>
      <c r="B13" s="89">
        <v>9</v>
      </c>
      <c r="C13" s="98">
        <v>6</v>
      </c>
      <c r="D13" s="98">
        <v>1214600205</v>
      </c>
      <c r="E13" s="31" t="s">
        <v>59</v>
      </c>
      <c r="F13" s="27" t="s">
        <v>60</v>
      </c>
      <c r="G13" s="50">
        <v>10</v>
      </c>
      <c r="H13" s="91">
        <v>257</v>
      </c>
      <c r="I13" s="92">
        <v>24276965</v>
      </c>
      <c r="J13" s="101">
        <v>94462.898832684819</v>
      </c>
      <c r="K13" s="94">
        <v>23349</v>
      </c>
      <c r="L13" s="92">
        <v>24276965</v>
      </c>
      <c r="M13" s="101">
        <v>1039.7432438220053</v>
      </c>
      <c r="N13" s="22"/>
      <c r="O13" s="50"/>
      <c r="P13" s="36"/>
      <c r="Q13" s="36"/>
      <c r="R13" s="51"/>
      <c r="S13" s="95" t="s">
        <v>228</v>
      </c>
      <c r="T13" s="127"/>
      <c r="U13" s="45"/>
      <c r="V13" s="46"/>
      <c r="AA13" s="1">
        <v>9</v>
      </c>
    </row>
    <row r="14" spans="1:27" ht="27" customHeight="1" x14ac:dyDescent="0.2">
      <c r="A14" s="98" t="s">
        <v>43</v>
      </c>
      <c r="B14" s="97">
        <v>10</v>
      </c>
      <c r="C14" s="98">
        <v>4</v>
      </c>
      <c r="D14" s="98"/>
      <c r="E14" s="31" t="s">
        <v>61</v>
      </c>
      <c r="F14" s="27" t="s">
        <v>62</v>
      </c>
      <c r="G14" s="50"/>
      <c r="H14" s="91"/>
      <c r="I14" s="92"/>
      <c r="J14" s="101">
        <v>0</v>
      </c>
      <c r="K14" s="94"/>
      <c r="L14" s="92">
        <v>0</v>
      </c>
      <c r="M14" s="101">
        <v>0</v>
      </c>
      <c r="N14" s="22"/>
      <c r="O14" s="50" t="s">
        <v>230</v>
      </c>
      <c r="P14" s="34"/>
      <c r="Q14" s="34"/>
      <c r="R14" s="51"/>
      <c r="S14" s="103"/>
      <c r="T14" s="127"/>
      <c r="AA14" s="1">
        <v>10</v>
      </c>
    </row>
    <row r="15" spans="1:27" ht="27" customHeight="1" x14ac:dyDescent="0.2">
      <c r="A15" s="98" t="s">
        <v>43</v>
      </c>
      <c r="B15" s="97">
        <v>11</v>
      </c>
      <c r="C15" s="98">
        <v>4</v>
      </c>
      <c r="D15" s="98">
        <v>5040001085296</v>
      </c>
      <c r="E15" s="31" t="s">
        <v>63</v>
      </c>
      <c r="F15" s="27" t="s">
        <v>64</v>
      </c>
      <c r="G15" s="50">
        <v>20</v>
      </c>
      <c r="H15" s="91">
        <v>488</v>
      </c>
      <c r="I15" s="92">
        <v>37755278</v>
      </c>
      <c r="J15" s="101">
        <v>77367.37295081967</v>
      </c>
      <c r="K15" s="94">
        <v>38972</v>
      </c>
      <c r="L15" s="92">
        <v>37755278</v>
      </c>
      <c r="M15" s="101">
        <v>968.77958534332345</v>
      </c>
      <c r="N15" s="22"/>
      <c r="O15" s="50"/>
      <c r="P15" s="36"/>
      <c r="Q15" s="36"/>
      <c r="R15" s="51"/>
      <c r="S15" s="95"/>
      <c r="T15" s="127"/>
      <c r="AA15" s="1">
        <v>11</v>
      </c>
    </row>
    <row r="16" spans="1:27" ht="27" customHeight="1" x14ac:dyDescent="0.2">
      <c r="A16" s="98" t="s">
        <v>43</v>
      </c>
      <c r="B16" s="97">
        <v>12</v>
      </c>
      <c r="C16" s="98">
        <v>4</v>
      </c>
      <c r="D16" s="98"/>
      <c r="E16" s="31" t="s">
        <v>65</v>
      </c>
      <c r="F16" s="27" t="s">
        <v>66</v>
      </c>
      <c r="G16" s="50">
        <v>20</v>
      </c>
      <c r="H16" s="91">
        <v>397</v>
      </c>
      <c r="I16" s="92">
        <v>29769921</v>
      </c>
      <c r="J16" s="101">
        <v>74987.206549118389</v>
      </c>
      <c r="K16" s="94">
        <v>30355</v>
      </c>
      <c r="L16" s="92">
        <v>29769921</v>
      </c>
      <c r="M16" s="101">
        <v>980.72544885521336</v>
      </c>
      <c r="N16" s="22"/>
      <c r="O16" s="50"/>
      <c r="P16" s="34"/>
      <c r="Q16" s="34"/>
      <c r="R16" s="51"/>
      <c r="S16" s="103"/>
      <c r="T16" s="127"/>
      <c r="AA16" s="1">
        <v>12</v>
      </c>
    </row>
    <row r="17" spans="1:27" ht="27" customHeight="1" x14ac:dyDescent="0.2">
      <c r="A17" s="98" t="s">
        <v>43</v>
      </c>
      <c r="B17" s="89">
        <v>13</v>
      </c>
      <c r="C17" s="98">
        <v>4</v>
      </c>
      <c r="D17" s="98"/>
      <c r="E17" s="31" t="s">
        <v>67</v>
      </c>
      <c r="F17" s="28" t="s">
        <v>68</v>
      </c>
      <c r="G17" s="50">
        <v>17</v>
      </c>
      <c r="H17" s="91">
        <v>207</v>
      </c>
      <c r="I17" s="92">
        <v>16189873</v>
      </c>
      <c r="J17" s="101">
        <v>78211.946859903386</v>
      </c>
      <c r="K17" s="94">
        <v>16805</v>
      </c>
      <c r="L17" s="92">
        <v>16189873</v>
      </c>
      <c r="M17" s="101">
        <v>963.39619160964003</v>
      </c>
      <c r="N17" s="22"/>
      <c r="O17" s="50"/>
      <c r="P17" s="36"/>
      <c r="Q17" s="36"/>
      <c r="R17" s="51"/>
      <c r="S17" s="95"/>
      <c r="T17" s="127"/>
      <c r="AA17" s="1">
        <v>13</v>
      </c>
    </row>
    <row r="18" spans="1:27" ht="27" customHeight="1" x14ac:dyDescent="0.2">
      <c r="A18" s="98" t="s">
        <v>43</v>
      </c>
      <c r="B18" s="97">
        <v>14</v>
      </c>
      <c r="C18" s="98">
        <v>4</v>
      </c>
      <c r="D18" s="98">
        <v>4040001076742</v>
      </c>
      <c r="E18" s="31" t="s">
        <v>69</v>
      </c>
      <c r="F18" s="28" t="s">
        <v>69</v>
      </c>
      <c r="G18" s="50">
        <v>20</v>
      </c>
      <c r="H18" s="91">
        <v>502</v>
      </c>
      <c r="I18" s="92">
        <v>41313805</v>
      </c>
      <c r="J18" s="101">
        <v>82298.41633466135</v>
      </c>
      <c r="K18" s="94">
        <v>43220</v>
      </c>
      <c r="L18" s="92">
        <v>41313805</v>
      </c>
      <c r="M18" s="101">
        <v>955.89553447478022</v>
      </c>
      <c r="N18" s="22"/>
      <c r="O18" s="50"/>
      <c r="P18" s="34"/>
      <c r="Q18" s="34"/>
      <c r="R18" s="51"/>
      <c r="S18" s="103" t="s">
        <v>228</v>
      </c>
      <c r="T18" s="127">
        <v>0.4</v>
      </c>
      <c r="AA18" s="1">
        <v>14</v>
      </c>
    </row>
    <row r="19" spans="1:27" ht="27" customHeight="1" x14ac:dyDescent="0.2">
      <c r="A19" s="98" t="s">
        <v>43</v>
      </c>
      <c r="B19" s="97">
        <v>15</v>
      </c>
      <c r="C19" s="98">
        <v>4</v>
      </c>
      <c r="D19" s="98"/>
      <c r="E19" s="31" t="s">
        <v>70</v>
      </c>
      <c r="F19" s="28" t="s">
        <v>71</v>
      </c>
      <c r="G19" s="50">
        <v>20</v>
      </c>
      <c r="H19" s="91">
        <v>374</v>
      </c>
      <c r="I19" s="92">
        <v>25810679</v>
      </c>
      <c r="J19" s="101">
        <v>69012.510695187171</v>
      </c>
      <c r="K19" s="94">
        <v>27497</v>
      </c>
      <c r="L19" s="92">
        <v>25810679</v>
      </c>
      <c r="M19" s="101">
        <v>938.67254609593772</v>
      </c>
      <c r="N19" s="22"/>
      <c r="O19" s="50"/>
      <c r="P19" s="36"/>
      <c r="Q19" s="36"/>
      <c r="R19" s="51"/>
      <c r="S19" s="95"/>
      <c r="T19" s="127"/>
      <c r="AA19" s="1">
        <v>15</v>
      </c>
    </row>
    <row r="20" spans="1:27" ht="27" customHeight="1" x14ac:dyDescent="0.2">
      <c r="A20" s="98" t="s">
        <v>43</v>
      </c>
      <c r="B20" s="97">
        <v>16</v>
      </c>
      <c r="C20" s="98">
        <v>4</v>
      </c>
      <c r="D20" s="98"/>
      <c r="E20" s="31" t="s">
        <v>70</v>
      </c>
      <c r="F20" s="28" t="s">
        <v>72</v>
      </c>
      <c r="G20" s="50">
        <v>20</v>
      </c>
      <c r="H20" s="91">
        <v>126</v>
      </c>
      <c r="I20" s="92">
        <v>8898139</v>
      </c>
      <c r="J20" s="101">
        <v>70620.150793650799</v>
      </c>
      <c r="K20" s="94">
        <v>9408</v>
      </c>
      <c r="L20" s="92">
        <v>8898139</v>
      </c>
      <c r="M20" s="101">
        <v>945.80559098639458</v>
      </c>
      <c r="N20" s="22"/>
      <c r="O20" s="50"/>
      <c r="P20" s="34"/>
      <c r="Q20" s="34"/>
      <c r="R20" s="51"/>
      <c r="S20" s="103"/>
      <c r="T20" s="127"/>
      <c r="AA20" s="1">
        <v>16</v>
      </c>
    </row>
    <row r="21" spans="1:27" ht="27" customHeight="1" x14ac:dyDescent="0.2">
      <c r="A21" s="98" t="s">
        <v>43</v>
      </c>
      <c r="B21" s="89">
        <v>17</v>
      </c>
      <c r="C21" s="98">
        <v>4</v>
      </c>
      <c r="D21" s="98"/>
      <c r="E21" s="31" t="s">
        <v>73</v>
      </c>
      <c r="F21" s="28" t="s">
        <v>74</v>
      </c>
      <c r="G21" s="50">
        <v>10</v>
      </c>
      <c r="H21" s="91">
        <v>142</v>
      </c>
      <c r="I21" s="92">
        <v>9462370</v>
      </c>
      <c r="J21" s="101">
        <v>66636.408450704228</v>
      </c>
      <c r="K21" s="94">
        <v>9182</v>
      </c>
      <c r="L21" s="92">
        <v>9462370</v>
      </c>
      <c r="M21" s="101">
        <v>1030.5347418862993</v>
      </c>
      <c r="N21" s="22"/>
      <c r="O21" s="50"/>
      <c r="P21" s="36"/>
      <c r="Q21" s="36"/>
      <c r="R21" s="51"/>
      <c r="S21" s="95" t="s">
        <v>228</v>
      </c>
      <c r="T21" s="127">
        <v>0.3</v>
      </c>
      <c r="AA21" s="1">
        <v>17</v>
      </c>
    </row>
    <row r="22" spans="1:27" ht="27" customHeight="1" x14ac:dyDescent="0.2">
      <c r="A22" s="98" t="s">
        <v>43</v>
      </c>
      <c r="B22" s="97">
        <v>18</v>
      </c>
      <c r="C22" s="98">
        <v>4</v>
      </c>
      <c r="D22" s="98"/>
      <c r="E22" s="31" t="s">
        <v>75</v>
      </c>
      <c r="F22" s="28" t="s">
        <v>76</v>
      </c>
      <c r="G22" s="50">
        <v>20</v>
      </c>
      <c r="H22" s="91">
        <v>482</v>
      </c>
      <c r="I22" s="92">
        <v>34994665</v>
      </c>
      <c r="J22" s="101">
        <v>72603.03941908713</v>
      </c>
      <c r="K22" s="94">
        <v>33187</v>
      </c>
      <c r="L22" s="92">
        <v>34994665</v>
      </c>
      <c r="M22" s="101">
        <v>1054.4690692138488</v>
      </c>
      <c r="N22" s="22"/>
      <c r="O22" s="50"/>
      <c r="P22" s="34"/>
      <c r="Q22" s="34"/>
      <c r="R22" s="51"/>
      <c r="S22" s="103" t="s">
        <v>228</v>
      </c>
      <c r="T22" s="127">
        <v>0.01</v>
      </c>
      <c r="AA22" s="1">
        <v>18</v>
      </c>
    </row>
    <row r="23" spans="1:27" ht="27" customHeight="1" x14ac:dyDescent="0.2">
      <c r="A23" s="98" t="s">
        <v>43</v>
      </c>
      <c r="B23" s="97">
        <v>19</v>
      </c>
      <c r="C23" s="98">
        <v>4</v>
      </c>
      <c r="D23" s="98">
        <v>3040001095818</v>
      </c>
      <c r="E23" s="31" t="s">
        <v>77</v>
      </c>
      <c r="F23" s="28" t="s">
        <v>78</v>
      </c>
      <c r="G23" s="50">
        <v>20</v>
      </c>
      <c r="H23" s="91">
        <v>210</v>
      </c>
      <c r="I23" s="92">
        <v>14886173</v>
      </c>
      <c r="J23" s="101">
        <v>70886.538095238095</v>
      </c>
      <c r="K23" s="94">
        <v>15913</v>
      </c>
      <c r="L23" s="92">
        <v>14886173</v>
      </c>
      <c r="M23" s="101">
        <v>935.47244391378115</v>
      </c>
      <c r="N23" s="22"/>
      <c r="O23" s="50"/>
      <c r="P23" s="36"/>
      <c r="Q23" s="36"/>
      <c r="R23" s="51"/>
      <c r="S23" s="95"/>
      <c r="T23" s="127"/>
      <c r="AA23" s="1">
        <v>19</v>
      </c>
    </row>
    <row r="24" spans="1:27" ht="27" customHeight="1" x14ac:dyDescent="0.2">
      <c r="A24" s="98" t="s">
        <v>43</v>
      </c>
      <c r="B24" s="97">
        <v>20</v>
      </c>
      <c r="C24" s="98">
        <v>4</v>
      </c>
      <c r="D24" s="98">
        <v>3011801025405</v>
      </c>
      <c r="E24" s="31" t="s">
        <v>79</v>
      </c>
      <c r="F24" s="28" t="s">
        <v>79</v>
      </c>
      <c r="G24" s="50">
        <v>20</v>
      </c>
      <c r="H24" s="91">
        <v>340</v>
      </c>
      <c r="I24" s="92">
        <v>28733399</v>
      </c>
      <c r="J24" s="101">
        <v>84509.99705882353</v>
      </c>
      <c r="K24" s="94">
        <v>30150</v>
      </c>
      <c r="L24" s="92">
        <v>28733399</v>
      </c>
      <c r="M24" s="101">
        <v>953.01489220563849</v>
      </c>
      <c r="N24" s="22"/>
      <c r="O24" s="50"/>
      <c r="P24" s="34"/>
      <c r="Q24" s="34"/>
      <c r="R24" s="51"/>
      <c r="S24" s="103" t="s">
        <v>228</v>
      </c>
      <c r="T24" s="127">
        <v>0.2</v>
      </c>
      <c r="AA24" s="1">
        <v>20</v>
      </c>
    </row>
    <row r="25" spans="1:27" ht="27" customHeight="1" x14ac:dyDescent="0.2">
      <c r="A25" s="98" t="s">
        <v>43</v>
      </c>
      <c r="B25" s="89">
        <v>21</v>
      </c>
      <c r="C25" s="98">
        <v>4</v>
      </c>
      <c r="D25" s="98">
        <v>3011801025405</v>
      </c>
      <c r="E25" s="31" t="s">
        <v>79</v>
      </c>
      <c r="F25" s="28" t="s">
        <v>80</v>
      </c>
      <c r="G25" s="50">
        <v>15</v>
      </c>
      <c r="H25" s="91">
        <v>431</v>
      </c>
      <c r="I25" s="92">
        <v>36423810</v>
      </c>
      <c r="J25" s="101">
        <v>84510</v>
      </c>
      <c r="K25" s="94">
        <v>38220</v>
      </c>
      <c r="L25" s="92">
        <v>36423810</v>
      </c>
      <c r="M25" s="101">
        <v>953.0039246467818</v>
      </c>
      <c r="N25" s="22"/>
      <c r="O25" s="50"/>
      <c r="P25" s="36"/>
      <c r="Q25" s="36"/>
      <c r="R25" s="51"/>
      <c r="S25" s="95" t="s">
        <v>228</v>
      </c>
      <c r="T25" s="127">
        <v>0.2</v>
      </c>
      <c r="AA25" s="1">
        <v>21</v>
      </c>
    </row>
    <row r="26" spans="1:27" ht="27" customHeight="1" x14ac:dyDescent="0.2">
      <c r="A26" s="98" t="s">
        <v>43</v>
      </c>
      <c r="B26" s="97">
        <v>22</v>
      </c>
      <c r="C26" s="98">
        <v>4</v>
      </c>
      <c r="D26" s="98">
        <v>5040001085296</v>
      </c>
      <c r="E26" s="31" t="s">
        <v>81</v>
      </c>
      <c r="F26" s="28" t="s">
        <v>82</v>
      </c>
      <c r="G26" s="50">
        <v>20</v>
      </c>
      <c r="H26" s="91">
        <v>482</v>
      </c>
      <c r="I26" s="92">
        <v>38953059</v>
      </c>
      <c r="J26" s="101">
        <v>80815.475103734439</v>
      </c>
      <c r="K26" s="94">
        <v>40014</v>
      </c>
      <c r="L26" s="92">
        <v>38953059</v>
      </c>
      <c r="M26" s="101">
        <v>973.48575498575497</v>
      </c>
      <c r="N26" s="22"/>
      <c r="O26" s="50"/>
      <c r="P26" s="34"/>
      <c r="Q26" s="34"/>
      <c r="R26" s="51"/>
      <c r="S26" s="103" t="s">
        <v>228</v>
      </c>
      <c r="T26" s="127">
        <v>1E-3</v>
      </c>
      <c r="AA26" s="1">
        <v>22</v>
      </c>
    </row>
    <row r="27" spans="1:27" ht="27" customHeight="1" x14ac:dyDescent="0.2">
      <c r="A27" s="98" t="s">
        <v>43</v>
      </c>
      <c r="B27" s="97">
        <v>23</v>
      </c>
      <c r="C27" s="98">
        <v>4</v>
      </c>
      <c r="D27" s="98">
        <v>5040001085296</v>
      </c>
      <c r="E27" s="31" t="s">
        <v>81</v>
      </c>
      <c r="F27" s="28" t="s">
        <v>83</v>
      </c>
      <c r="G27" s="50">
        <v>20</v>
      </c>
      <c r="H27" s="91">
        <v>478</v>
      </c>
      <c r="I27" s="92">
        <v>34768848</v>
      </c>
      <c r="J27" s="101">
        <v>72738.175732217569</v>
      </c>
      <c r="K27" s="94">
        <v>36270</v>
      </c>
      <c r="L27" s="92">
        <v>34768848</v>
      </c>
      <c r="M27" s="101">
        <v>958.61174524400326</v>
      </c>
      <c r="N27" s="22"/>
      <c r="O27" s="50"/>
      <c r="P27" s="36"/>
      <c r="Q27" s="36"/>
      <c r="R27" s="51"/>
      <c r="S27" s="95" t="s">
        <v>228</v>
      </c>
      <c r="T27" s="127">
        <v>6.0000000000000001E-3</v>
      </c>
      <c r="AA27" s="1">
        <v>23</v>
      </c>
    </row>
    <row r="28" spans="1:27" ht="27" customHeight="1" x14ac:dyDescent="0.2">
      <c r="A28" s="98" t="s">
        <v>43</v>
      </c>
      <c r="B28" s="97">
        <v>24</v>
      </c>
      <c r="C28" s="98">
        <v>4</v>
      </c>
      <c r="D28" s="98">
        <v>5040001085296</v>
      </c>
      <c r="E28" s="31" t="s">
        <v>81</v>
      </c>
      <c r="F28" s="28" t="s">
        <v>84</v>
      </c>
      <c r="G28" s="50">
        <v>20</v>
      </c>
      <c r="H28" s="91">
        <v>439</v>
      </c>
      <c r="I28" s="92">
        <v>33800878</v>
      </c>
      <c r="J28" s="101">
        <v>76995.166287015949</v>
      </c>
      <c r="K28" s="94">
        <v>35283</v>
      </c>
      <c r="L28" s="92">
        <v>33800878</v>
      </c>
      <c r="M28" s="101">
        <v>957.99331122636966</v>
      </c>
      <c r="N28" s="22"/>
      <c r="O28" s="50"/>
      <c r="P28" s="34"/>
      <c r="Q28" s="34"/>
      <c r="R28" s="51"/>
      <c r="S28" s="103"/>
      <c r="T28" s="127"/>
      <c r="AA28" s="1">
        <v>24</v>
      </c>
    </row>
    <row r="29" spans="1:27" ht="27" customHeight="1" x14ac:dyDescent="0.2">
      <c r="A29" s="98" t="s">
        <v>43</v>
      </c>
      <c r="B29" s="89">
        <v>25</v>
      </c>
      <c r="C29" s="98">
        <v>4</v>
      </c>
      <c r="D29" s="98"/>
      <c r="E29" s="31" t="s">
        <v>85</v>
      </c>
      <c r="F29" s="28" t="s">
        <v>86</v>
      </c>
      <c r="G29" s="50">
        <v>19</v>
      </c>
      <c r="H29" s="91">
        <v>499</v>
      </c>
      <c r="I29" s="92">
        <v>31452927</v>
      </c>
      <c r="J29" s="101">
        <v>63031.917835671346</v>
      </c>
      <c r="K29" s="94">
        <v>26886</v>
      </c>
      <c r="L29" s="92">
        <v>31452927</v>
      </c>
      <c r="M29" s="101">
        <v>1169.862642267351</v>
      </c>
      <c r="N29" s="22"/>
      <c r="O29" s="50"/>
      <c r="P29" s="36" t="s">
        <v>228</v>
      </c>
      <c r="Q29" s="36"/>
      <c r="R29" s="51">
        <v>1E-3</v>
      </c>
      <c r="S29" s="95"/>
      <c r="T29" s="127"/>
      <c r="AA29" s="1">
        <v>25</v>
      </c>
    </row>
    <row r="30" spans="1:27" ht="27" customHeight="1" x14ac:dyDescent="0.2">
      <c r="A30" s="98" t="s">
        <v>43</v>
      </c>
      <c r="B30" s="97">
        <v>26</v>
      </c>
      <c r="C30" s="98">
        <v>4</v>
      </c>
      <c r="D30" s="98">
        <v>1210800361</v>
      </c>
      <c r="E30" s="31" t="s">
        <v>87</v>
      </c>
      <c r="F30" s="26" t="s">
        <v>88</v>
      </c>
      <c r="G30" s="50">
        <v>20</v>
      </c>
      <c r="H30" s="91">
        <v>363</v>
      </c>
      <c r="I30" s="92">
        <v>27880000</v>
      </c>
      <c r="J30" s="101">
        <v>76804.407713498629</v>
      </c>
      <c r="K30" s="94">
        <v>29193</v>
      </c>
      <c r="L30" s="92">
        <v>27880000</v>
      </c>
      <c r="M30" s="101">
        <v>955.023464529168</v>
      </c>
      <c r="N30" s="22"/>
      <c r="O30" s="50"/>
      <c r="P30" s="34"/>
      <c r="Q30" s="34"/>
      <c r="R30" s="51"/>
      <c r="S30" s="103" t="s">
        <v>228</v>
      </c>
      <c r="T30" s="127">
        <v>0.5</v>
      </c>
      <c r="U30" s="45">
        <v>2</v>
      </c>
      <c r="V30" s="46" t="s">
        <v>7</v>
      </c>
      <c r="AA30" s="1">
        <v>26</v>
      </c>
    </row>
    <row r="31" spans="1:27" ht="27" customHeight="1" x14ac:dyDescent="0.2">
      <c r="A31" s="98" t="s">
        <v>43</v>
      </c>
      <c r="B31" s="97">
        <v>27</v>
      </c>
      <c r="C31" s="98">
        <v>4</v>
      </c>
      <c r="D31" s="98"/>
      <c r="E31" s="31" t="s">
        <v>87</v>
      </c>
      <c r="F31" s="26" t="s">
        <v>89</v>
      </c>
      <c r="G31" s="50">
        <v>20</v>
      </c>
      <c r="H31" s="91">
        <v>473</v>
      </c>
      <c r="I31" s="92">
        <v>36845508</v>
      </c>
      <c r="J31" s="101">
        <v>77897.479915433403</v>
      </c>
      <c r="K31" s="94">
        <v>39205</v>
      </c>
      <c r="L31" s="92">
        <v>36845508</v>
      </c>
      <c r="M31" s="101">
        <v>939.81655401096793</v>
      </c>
      <c r="N31" s="22"/>
      <c r="O31" s="50"/>
      <c r="P31" s="36"/>
      <c r="Q31" s="36"/>
      <c r="R31" s="51"/>
      <c r="S31" s="95" t="s">
        <v>228</v>
      </c>
      <c r="T31" s="127">
        <v>0.25</v>
      </c>
      <c r="U31" s="45">
        <v>3</v>
      </c>
      <c r="V31" s="46" t="s">
        <v>8</v>
      </c>
      <c r="AA31" s="1">
        <v>27</v>
      </c>
    </row>
    <row r="32" spans="1:27" ht="27" customHeight="1" x14ac:dyDescent="0.2">
      <c r="A32" s="98" t="s">
        <v>43</v>
      </c>
      <c r="B32" s="97">
        <v>28</v>
      </c>
      <c r="C32" s="98">
        <v>4</v>
      </c>
      <c r="D32" s="98"/>
      <c r="E32" s="31" t="s">
        <v>90</v>
      </c>
      <c r="F32" s="26" t="s">
        <v>91</v>
      </c>
      <c r="G32" s="50">
        <v>20</v>
      </c>
      <c r="H32" s="91">
        <v>240</v>
      </c>
      <c r="I32" s="92">
        <v>24757288</v>
      </c>
      <c r="J32" s="101">
        <v>103155.36666666667</v>
      </c>
      <c r="K32" s="94">
        <v>24635</v>
      </c>
      <c r="L32" s="92">
        <v>24757288</v>
      </c>
      <c r="M32" s="101">
        <v>1004.9639943170287</v>
      </c>
      <c r="N32" s="22"/>
      <c r="O32" s="50"/>
      <c r="P32" s="34" t="s">
        <v>228</v>
      </c>
      <c r="Q32" s="34"/>
      <c r="R32" s="51">
        <v>1</v>
      </c>
      <c r="S32" s="103"/>
      <c r="T32" s="127"/>
      <c r="U32" s="45">
        <v>4</v>
      </c>
      <c r="V32" s="46" t="s">
        <v>21</v>
      </c>
      <c r="AA32" s="1">
        <v>28</v>
      </c>
    </row>
    <row r="33" spans="1:27" ht="27" customHeight="1" x14ac:dyDescent="0.2">
      <c r="A33" s="98" t="s">
        <v>43</v>
      </c>
      <c r="B33" s="89">
        <v>29</v>
      </c>
      <c r="C33" s="98">
        <v>4</v>
      </c>
      <c r="D33" s="98"/>
      <c r="E33" s="31" t="s">
        <v>92</v>
      </c>
      <c r="F33" s="26" t="s">
        <v>93</v>
      </c>
      <c r="G33" s="50">
        <v>20</v>
      </c>
      <c r="H33" s="91">
        <v>798</v>
      </c>
      <c r="I33" s="92">
        <v>63959900</v>
      </c>
      <c r="J33" s="101">
        <v>80150.250626566412</v>
      </c>
      <c r="K33" s="94">
        <v>29865</v>
      </c>
      <c r="L33" s="92">
        <v>63959900</v>
      </c>
      <c r="M33" s="101">
        <v>2141.6340197555669</v>
      </c>
      <c r="N33" s="22"/>
      <c r="O33" s="50"/>
      <c r="P33" s="36"/>
      <c r="Q33" s="36"/>
      <c r="R33" s="51"/>
      <c r="S33" s="95"/>
      <c r="T33" s="127"/>
      <c r="U33" s="45">
        <v>5</v>
      </c>
      <c r="V33" s="46" t="s">
        <v>10</v>
      </c>
      <c r="AA33" s="1">
        <v>29</v>
      </c>
    </row>
    <row r="34" spans="1:27" ht="27" customHeight="1" x14ac:dyDescent="0.2">
      <c r="A34" s="98" t="s">
        <v>43</v>
      </c>
      <c r="B34" s="97">
        <v>30</v>
      </c>
      <c r="C34" s="98">
        <v>4</v>
      </c>
      <c r="D34" s="98"/>
      <c r="E34" s="31" t="s">
        <v>92</v>
      </c>
      <c r="F34" s="26" t="s">
        <v>94</v>
      </c>
      <c r="G34" s="50">
        <v>20</v>
      </c>
      <c r="H34" s="91">
        <v>487</v>
      </c>
      <c r="I34" s="92">
        <v>35214447</v>
      </c>
      <c r="J34" s="101">
        <v>72308.926078028744</v>
      </c>
      <c r="K34" s="94">
        <v>29865</v>
      </c>
      <c r="L34" s="92">
        <v>35214447</v>
      </c>
      <c r="M34" s="101">
        <v>1179.1209442491211</v>
      </c>
      <c r="N34" s="22"/>
      <c r="O34" s="50"/>
      <c r="P34" s="34"/>
      <c r="Q34" s="34"/>
      <c r="R34" s="51"/>
      <c r="S34" s="103"/>
      <c r="T34" s="127"/>
      <c r="U34" s="45">
        <v>6</v>
      </c>
      <c r="V34" s="46" t="s">
        <v>9</v>
      </c>
      <c r="AA34" s="1">
        <v>30</v>
      </c>
    </row>
    <row r="35" spans="1:27" ht="27" customHeight="1" x14ac:dyDescent="0.2">
      <c r="A35" s="98" t="s">
        <v>43</v>
      </c>
      <c r="B35" s="97">
        <v>31</v>
      </c>
      <c r="C35" s="98">
        <v>4</v>
      </c>
      <c r="D35" s="98">
        <v>4120101055316</v>
      </c>
      <c r="E35" s="31" t="s">
        <v>95</v>
      </c>
      <c r="F35" s="27" t="s">
        <v>96</v>
      </c>
      <c r="G35" s="50">
        <v>10</v>
      </c>
      <c r="H35" s="91">
        <v>151</v>
      </c>
      <c r="I35" s="92">
        <v>11437612</v>
      </c>
      <c r="J35" s="101">
        <v>75745.774834437092</v>
      </c>
      <c r="K35" s="94">
        <v>12176</v>
      </c>
      <c r="L35" s="92">
        <v>11437612</v>
      </c>
      <c r="M35" s="101">
        <v>939.35709592641263</v>
      </c>
      <c r="N35" s="22"/>
      <c r="O35" s="50"/>
      <c r="P35" s="36"/>
      <c r="Q35" s="36"/>
      <c r="R35" s="51"/>
      <c r="S35" s="95" t="s">
        <v>228</v>
      </c>
      <c r="T35" s="127">
        <v>0.18</v>
      </c>
      <c r="U35" s="45"/>
      <c r="V35" s="46"/>
      <c r="AA35" s="1">
        <v>31</v>
      </c>
    </row>
    <row r="36" spans="1:27" ht="27" customHeight="1" x14ac:dyDescent="0.2">
      <c r="A36" s="98" t="s">
        <v>43</v>
      </c>
      <c r="B36" s="97">
        <v>32</v>
      </c>
      <c r="C36" s="98">
        <v>4</v>
      </c>
      <c r="D36" s="98">
        <v>1212701849</v>
      </c>
      <c r="E36" s="31" t="s">
        <v>97</v>
      </c>
      <c r="F36" s="27" t="s">
        <v>98</v>
      </c>
      <c r="G36" s="50">
        <v>20</v>
      </c>
      <c r="H36" s="91">
        <v>190</v>
      </c>
      <c r="I36" s="92">
        <v>12581238</v>
      </c>
      <c r="J36" s="101">
        <v>66217.042105263157</v>
      </c>
      <c r="K36" s="94">
        <v>14176</v>
      </c>
      <c r="L36" s="92">
        <v>12581238</v>
      </c>
      <c r="M36" s="101">
        <v>887.50268058690745</v>
      </c>
      <c r="N36" s="22"/>
      <c r="O36" s="50"/>
      <c r="P36" s="34"/>
      <c r="Q36" s="34"/>
      <c r="R36" s="51"/>
      <c r="S36" s="103"/>
      <c r="T36" s="127"/>
      <c r="U36" s="45"/>
      <c r="V36" s="46"/>
      <c r="AA36" s="1">
        <v>32</v>
      </c>
    </row>
    <row r="37" spans="1:27" ht="27" customHeight="1" x14ac:dyDescent="0.2">
      <c r="A37" s="98" t="s">
        <v>43</v>
      </c>
      <c r="B37" s="89">
        <v>33</v>
      </c>
      <c r="C37" s="98">
        <v>4</v>
      </c>
      <c r="D37" s="98"/>
      <c r="E37" s="31" t="s">
        <v>99</v>
      </c>
      <c r="F37" s="27" t="s">
        <v>100</v>
      </c>
      <c r="G37" s="50">
        <v>20</v>
      </c>
      <c r="H37" s="91">
        <v>385</v>
      </c>
      <c r="I37" s="92">
        <v>22632083</v>
      </c>
      <c r="J37" s="101">
        <v>58784.631168831169</v>
      </c>
      <c r="K37" s="94">
        <v>21528</v>
      </c>
      <c r="L37" s="92">
        <v>22632083</v>
      </c>
      <c r="M37" s="101">
        <v>1051.285906726124</v>
      </c>
      <c r="N37" s="22"/>
      <c r="O37" s="50"/>
      <c r="P37" s="36"/>
      <c r="Q37" s="36"/>
      <c r="R37" s="51"/>
      <c r="S37" s="95"/>
      <c r="T37" s="127"/>
      <c r="U37" s="45"/>
      <c r="V37" s="46"/>
      <c r="AA37" s="1">
        <v>33</v>
      </c>
    </row>
    <row r="38" spans="1:27" ht="27" customHeight="1" x14ac:dyDescent="0.2">
      <c r="A38" s="98" t="s">
        <v>43</v>
      </c>
      <c r="B38" s="97">
        <v>34</v>
      </c>
      <c r="C38" s="98">
        <v>4</v>
      </c>
      <c r="D38" s="98"/>
      <c r="E38" s="31" t="s">
        <v>99</v>
      </c>
      <c r="F38" s="27" t="s">
        <v>99</v>
      </c>
      <c r="G38" s="50">
        <v>20</v>
      </c>
      <c r="H38" s="91">
        <v>386</v>
      </c>
      <c r="I38" s="92">
        <v>27391473</v>
      </c>
      <c r="J38" s="101">
        <v>70962.36528497409</v>
      </c>
      <c r="K38" s="94">
        <v>28107</v>
      </c>
      <c r="L38" s="92">
        <v>27391473</v>
      </c>
      <c r="M38" s="101">
        <v>974.54274735830927</v>
      </c>
      <c r="N38" s="22"/>
      <c r="O38" s="50"/>
      <c r="P38" s="34"/>
      <c r="Q38" s="34"/>
      <c r="R38" s="51"/>
      <c r="S38" s="103"/>
      <c r="T38" s="127"/>
      <c r="AA38" s="1">
        <v>34</v>
      </c>
    </row>
    <row r="39" spans="1:27" ht="27" customHeight="1" x14ac:dyDescent="0.2">
      <c r="A39" s="98" t="s">
        <v>101</v>
      </c>
      <c r="B39" s="97">
        <v>35</v>
      </c>
      <c r="C39" s="98">
        <v>4</v>
      </c>
      <c r="D39" s="98"/>
      <c r="E39" s="31" t="s">
        <v>102</v>
      </c>
      <c r="F39" s="27" t="s">
        <v>103</v>
      </c>
      <c r="G39" s="50">
        <v>11</v>
      </c>
      <c r="H39" s="91">
        <v>235</v>
      </c>
      <c r="I39" s="92">
        <v>18543289</v>
      </c>
      <c r="J39" s="101">
        <v>78907.612765957441</v>
      </c>
      <c r="K39" s="94">
        <v>19659</v>
      </c>
      <c r="L39" s="92">
        <v>18543289</v>
      </c>
      <c r="M39" s="101">
        <v>943.24680807772518</v>
      </c>
      <c r="N39" s="22"/>
      <c r="O39" s="50"/>
      <c r="P39" s="36"/>
      <c r="Q39" s="36"/>
      <c r="R39" s="51"/>
      <c r="S39" s="95" t="s">
        <v>228</v>
      </c>
      <c r="T39" s="127">
        <v>0.05</v>
      </c>
      <c r="AA39" s="1">
        <v>35</v>
      </c>
    </row>
    <row r="40" spans="1:27" ht="27" customHeight="1" x14ac:dyDescent="0.2">
      <c r="A40" s="98" t="s">
        <v>101</v>
      </c>
      <c r="B40" s="97">
        <v>36</v>
      </c>
      <c r="C40" s="98">
        <v>4</v>
      </c>
      <c r="D40" s="98"/>
      <c r="E40" s="31" t="s">
        <v>104</v>
      </c>
      <c r="F40" s="27" t="s">
        <v>105</v>
      </c>
      <c r="G40" s="50">
        <v>20</v>
      </c>
      <c r="H40" s="91">
        <v>323</v>
      </c>
      <c r="I40" s="92">
        <v>22390743</v>
      </c>
      <c r="J40" s="101">
        <v>69321.185758513937</v>
      </c>
      <c r="K40" s="94">
        <v>23276</v>
      </c>
      <c r="L40" s="92">
        <v>22390743</v>
      </c>
      <c r="M40" s="101">
        <v>961.96696167726418</v>
      </c>
      <c r="N40" s="22"/>
      <c r="O40" s="50"/>
      <c r="P40" s="34"/>
      <c r="Q40" s="34"/>
      <c r="R40" s="51"/>
      <c r="S40" s="103"/>
      <c r="T40" s="127"/>
      <c r="AA40" s="1">
        <v>36</v>
      </c>
    </row>
    <row r="41" spans="1:27" ht="27" customHeight="1" x14ac:dyDescent="0.2">
      <c r="A41" s="98" t="s">
        <v>43</v>
      </c>
      <c r="B41" s="89">
        <v>37</v>
      </c>
      <c r="C41" s="98">
        <v>4</v>
      </c>
      <c r="D41" s="98"/>
      <c r="E41" s="31" t="s">
        <v>106</v>
      </c>
      <c r="F41" s="28" t="s">
        <v>107</v>
      </c>
      <c r="G41" s="50">
        <v>20</v>
      </c>
      <c r="H41" s="91">
        <v>367</v>
      </c>
      <c r="I41" s="92">
        <v>29947997</v>
      </c>
      <c r="J41" s="101">
        <v>81602.171662125344</v>
      </c>
      <c r="K41" s="94">
        <v>31748</v>
      </c>
      <c r="L41" s="92">
        <v>29947997</v>
      </c>
      <c r="M41" s="101">
        <v>943.30342068791731</v>
      </c>
      <c r="N41" s="22"/>
      <c r="O41" s="50"/>
      <c r="P41" s="36"/>
      <c r="Q41" s="36"/>
      <c r="R41" s="51"/>
      <c r="S41" s="95" t="s">
        <v>228</v>
      </c>
      <c r="T41" s="127">
        <v>0.8</v>
      </c>
      <c r="AA41" s="1">
        <v>37</v>
      </c>
    </row>
    <row r="42" spans="1:27" ht="27" customHeight="1" x14ac:dyDescent="0.2">
      <c r="A42" s="98" t="s">
        <v>43</v>
      </c>
      <c r="B42" s="97">
        <v>38</v>
      </c>
      <c r="C42" s="98">
        <v>4</v>
      </c>
      <c r="D42" s="98"/>
      <c r="E42" s="31" t="s">
        <v>106</v>
      </c>
      <c r="F42" s="28" t="s">
        <v>108</v>
      </c>
      <c r="G42" s="50">
        <v>20</v>
      </c>
      <c r="H42" s="91">
        <v>426</v>
      </c>
      <c r="I42" s="92">
        <v>37176824</v>
      </c>
      <c r="J42" s="101">
        <v>87269.53990610328</v>
      </c>
      <c r="K42" s="94">
        <v>38994.75</v>
      </c>
      <c r="L42" s="92">
        <v>37176824</v>
      </c>
      <c r="M42" s="101">
        <v>953.38023708319713</v>
      </c>
      <c r="N42" s="22"/>
      <c r="O42" s="50"/>
      <c r="P42" s="34"/>
      <c r="Q42" s="34"/>
      <c r="R42" s="51"/>
      <c r="S42" s="103" t="s">
        <v>228</v>
      </c>
      <c r="T42" s="127">
        <v>0.95</v>
      </c>
      <c r="AA42" s="1">
        <v>38</v>
      </c>
    </row>
    <row r="43" spans="1:27" ht="27" customHeight="1" x14ac:dyDescent="0.2">
      <c r="A43" s="98" t="s">
        <v>43</v>
      </c>
      <c r="B43" s="97">
        <v>39</v>
      </c>
      <c r="C43" s="98">
        <v>4</v>
      </c>
      <c r="D43" s="98"/>
      <c r="E43" s="31" t="s">
        <v>109</v>
      </c>
      <c r="F43" s="28" t="s">
        <v>110</v>
      </c>
      <c r="G43" s="50">
        <v>10</v>
      </c>
      <c r="H43" s="91">
        <v>55</v>
      </c>
      <c r="I43" s="92">
        <v>6588365</v>
      </c>
      <c r="J43" s="101">
        <v>119788.45454545454</v>
      </c>
      <c r="K43" s="94">
        <v>6946</v>
      </c>
      <c r="L43" s="92">
        <v>6588365</v>
      </c>
      <c r="M43" s="101">
        <v>948.51209329110281</v>
      </c>
      <c r="N43" s="22"/>
      <c r="O43" s="50"/>
      <c r="P43" s="36"/>
      <c r="Q43" s="36"/>
      <c r="R43" s="51"/>
      <c r="S43" s="95"/>
      <c r="T43" s="127"/>
      <c r="AA43" s="1">
        <v>39</v>
      </c>
    </row>
    <row r="44" spans="1:27" ht="27" customHeight="1" x14ac:dyDescent="0.2">
      <c r="A44" s="98" t="s">
        <v>43</v>
      </c>
      <c r="B44" s="97">
        <v>40</v>
      </c>
      <c r="C44" s="98">
        <v>4</v>
      </c>
      <c r="D44" s="98"/>
      <c r="E44" s="31" t="s">
        <v>111</v>
      </c>
      <c r="F44" s="28" t="s">
        <v>112</v>
      </c>
      <c r="G44" s="50">
        <v>20</v>
      </c>
      <c r="H44" s="91">
        <v>302</v>
      </c>
      <c r="I44" s="92">
        <v>25097776</v>
      </c>
      <c r="J44" s="101">
        <v>83105.218543046358</v>
      </c>
      <c r="K44" s="94">
        <v>26331</v>
      </c>
      <c r="L44" s="92">
        <v>25097776</v>
      </c>
      <c r="M44" s="101">
        <v>953.16455888496444</v>
      </c>
      <c r="N44" s="22"/>
      <c r="O44" s="50"/>
      <c r="P44" s="34" t="s">
        <v>228</v>
      </c>
      <c r="Q44" s="34"/>
      <c r="R44" s="51">
        <v>0.877</v>
      </c>
      <c r="S44" s="103" t="s">
        <v>228</v>
      </c>
      <c r="T44" s="127">
        <v>0.03</v>
      </c>
      <c r="AA44" s="1">
        <v>40</v>
      </c>
    </row>
    <row r="45" spans="1:27" ht="27" customHeight="1" x14ac:dyDescent="0.2">
      <c r="A45" s="98" t="s">
        <v>43</v>
      </c>
      <c r="B45" s="89">
        <v>41</v>
      </c>
      <c r="C45" s="98">
        <v>4</v>
      </c>
      <c r="D45" s="98">
        <v>1212600264</v>
      </c>
      <c r="E45" s="31" t="s">
        <v>113</v>
      </c>
      <c r="F45" s="28" t="s">
        <v>114</v>
      </c>
      <c r="G45" s="50">
        <v>20</v>
      </c>
      <c r="H45" s="91">
        <v>324</v>
      </c>
      <c r="I45" s="92">
        <v>24421943</v>
      </c>
      <c r="J45" s="101">
        <v>75376.367283950618</v>
      </c>
      <c r="K45" s="94">
        <v>25764</v>
      </c>
      <c r="L45" s="92">
        <v>24421943</v>
      </c>
      <c r="M45" s="101">
        <v>947.90960254618847</v>
      </c>
      <c r="N45" s="22"/>
      <c r="O45" s="50"/>
      <c r="P45" s="36"/>
      <c r="Q45" s="36"/>
      <c r="R45" s="51"/>
      <c r="S45" s="95"/>
      <c r="T45" s="127"/>
      <c r="AA45" s="1">
        <v>41</v>
      </c>
    </row>
    <row r="46" spans="1:27" ht="27" customHeight="1" x14ac:dyDescent="0.2">
      <c r="A46" s="98" t="s">
        <v>43</v>
      </c>
      <c r="B46" s="97">
        <v>42</v>
      </c>
      <c r="C46" s="98">
        <v>4</v>
      </c>
      <c r="D46" s="98"/>
      <c r="E46" s="31" t="s">
        <v>115</v>
      </c>
      <c r="F46" s="28" t="s">
        <v>116</v>
      </c>
      <c r="G46" s="50">
        <v>13</v>
      </c>
      <c r="H46" s="91">
        <v>164</v>
      </c>
      <c r="I46" s="92">
        <v>13495055</v>
      </c>
      <c r="J46" s="101">
        <v>82286.920731707316</v>
      </c>
      <c r="K46" s="94">
        <v>13912</v>
      </c>
      <c r="L46" s="92">
        <v>13495055</v>
      </c>
      <c r="M46" s="101">
        <v>970.02983036227715</v>
      </c>
      <c r="N46" s="22"/>
      <c r="O46" s="50"/>
      <c r="P46" s="34" t="s">
        <v>228</v>
      </c>
      <c r="Q46" s="34"/>
      <c r="R46" s="51">
        <v>0.57199999999999995</v>
      </c>
      <c r="S46" s="103"/>
      <c r="T46" s="127"/>
      <c r="AA46" s="1">
        <v>42</v>
      </c>
    </row>
    <row r="47" spans="1:27" ht="27" customHeight="1" x14ac:dyDescent="0.2">
      <c r="A47" s="98" t="s">
        <v>43</v>
      </c>
      <c r="B47" s="97">
        <v>43</v>
      </c>
      <c r="C47" s="98">
        <v>4</v>
      </c>
      <c r="D47" s="98">
        <v>1211900509</v>
      </c>
      <c r="E47" s="31" t="s">
        <v>117</v>
      </c>
      <c r="F47" s="28" t="s">
        <v>118</v>
      </c>
      <c r="G47" s="50">
        <v>20</v>
      </c>
      <c r="H47" s="91">
        <v>281</v>
      </c>
      <c r="I47" s="92">
        <v>24398750</v>
      </c>
      <c r="J47" s="101">
        <v>86828.291814946613</v>
      </c>
      <c r="K47" s="94">
        <v>23253</v>
      </c>
      <c r="L47" s="92">
        <v>24398750</v>
      </c>
      <c r="M47" s="101">
        <v>1049.2732120586591</v>
      </c>
      <c r="N47" s="22"/>
      <c r="O47" s="50"/>
      <c r="P47" s="36"/>
      <c r="Q47" s="36"/>
      <c r="R47" s="51"/>
      <c r="S47" s="95"/>
      <c r="T47" s="127"/>
      <c r="AA47" s="1">
        <v>43</v>
      </c>
    </row>
    <row r="48" spans="1:27" ht="27" customHeight="1" x14ac:dyDescent="0.2">
      <c r="A48" s="98" t="s">
        <v>43</v>
      </c>
      <c r="B48" s="97">
        <v>44</v>
      </c>
      <c r="C48" s="98">
        <v>4</v>
      </c>
      <c r="D48" s="98">
        <v>6040001083514</v>
      </c>
      <c r="E48" s="31" t="s">
        <v>119</v>
      </c>
      <c r="F48" s="28" t="s">
        <v>120</v>
      </c>
      <c r="G48" s="50">
        <v>20</v>
      </c>
      <c r="H48" s="91">
        <v>293</v>
      </c>
      <c r="I48" s="92">
        <v>20166944</v>
      </c>
      <c r="J48" s="101">
        <v>68829.160409556309</v>
      </c>
      <c r="K48" s="94">
        <v>21497</v>
      </c>
      <c r="L48" s="92">
        <v>20166944</v>
      </c>
      <c r="M48" s="101">
        <v>938.12829697167047</v>
      </c>
      <c r="N48" s="22"/>
      <c r="O48" s="50"/>
      <c r="P48" s="34"/>
      <c r="Q48" s="34"/>
      <c r="R48" s="51"/>
      <c r="S48" s="103"/>
      <c r="T48" s="127"/>
      <c r="AA48" s="1">
        <v>44</v>
      </c>
    </row>
    <row r="49" spans="1:27" ht="27" customHeight="1" x14ac:dyDescent="0.2">
      <c r="A49" s="98" t="s">
        <v>43</v>
      </c>
      <c r="B49" s="89">
        <v>45</v>
      </c>
      <c r="C49" s="98">
        <v>4</v>
      </c>
      <c r="D49" s="98">
        <v>6040001083514</v>
      </c>
      <c r="E49" s="31" t="s">
        <v>119</v>
      </c>
      <c r="F49" s="28" t="s">
        <v>121</v>
      </c>
      <c r="G49" s="50">
        <v>20</v>
      </c>
      <c r="H49" s="91">
        <v>360</v>
      </c>
      <c r="I49" s="92">
        <v>27450799</v>
      </c>
      <c r="J49" s="101">
        <v>76252.219444444447</v>
      </c>
      <c r="K49" s="94">
        <v>29211</v>
      </c>
      <c r="L49" s="92">
        <v>27450799</v>
      </c>
      <c r="M49" s="101">
        <v>939.74184382595593</v>
      </c>
      <c r="N49" s="22"/>
      <c r="O49" s="50"/>
      <c r="P49" s="36"/>
      <c r="Q49" s="36"/>
      <c r="R49" s="51"/>
      <c r="S49" s="95" t="s">
        <v>228</v>
      </c>
      <c r="T49" s="127">
        <v>1E-3</v>
      </c>
      <c r="AA49" s="1">
        <v>45</v>
      </c>
    </row>
    <row r="50" spans="1:27" ht="27" customHeight="1" x14ac:dyDescent="0.2">
      <c r="A50" s="98" t="s">
        <v>43</v>
      </c>
      <c r="B50" s="97">
        <v>46</v>
      </c>
      <c r="C50" s="98">
        <v>4</v>
      </c>
      <c r="D50" s="98"/>
      <c r="E50" s="31" t="s">
        <v>122</v>
      </c>
      <c r="F50" s="28" t="s">
        <v>123</v>
      </c>
      <c r="G50" s="50"/>
      <c r="H50" s="91"/>
      <c r="I50" s="92"/>
      <c r="J50" s="101">
        <v>0</v>
      </c>
      <c r="K50" s="94"/>
      <c r="L50" s="92">
        <v>0</v>
      </c>
      <c r="M50" s="101">
        <v>0</v>
      </c>
      <c r="N50" s="22"/>
      <c r="O50" s="50" t="s">
        <v>230</v>
      </c>
      <c r="P50" s="34"/>
      <c r="Q50" s="34"/>
      <c r="R50" s="51"/>
      <c r="S50" s="103"/>
      <c r="T50" s="127"/>
      <c r="AA50" s="1">
        <v>46</v>
      </c>
    </row>
    <row r="51" spans="1:27" ht="27" customHeight="1" x14ac:dyDescent="0.2">
      <c r="A51" s="98" t="s">
        <v>43</v>
      </c>
      <c r="B51" s="97">
        <v>47</v>
      </c>
      <c r="C51" s="98">
        <v>4</v>
      </c>
      <c r="D51" s="98">
        <v>1212300444</v>
      </c>
      <c r="E51" s="31" t="s">
        <v>124</v>
      </c>
      <c r="F51" s="28" t="s">
        <v>125</v>
      </c>
      <c r="G51" s="50">
        <v>20</v>
      </c>
      <c r="H51" s="91">
        <v>374</v>
      </c>
      <c r="I51" s="92">
        <v>28789398</v>
      </c>
      <c r="J51" s="101">
        <v>76977</v>
      </c>
      <c r="K51" s="94">
        <v>29096</v>
      </c>
      <c r="L51" s="92">
        <v>28789398</v>
      </c>
      <c r="M51" s="101">
        <v>989.46240032994228</v>
      </c>
      <c r="N51" s="22"/>
      <c r="O51" s="50"/>
      <c r="P51" s="36"/>
      <c r="Q51" s="36"/>
      <c r="R51" s="51"/>
      <c r="S51" s="95" t="s">
        <v>228</v>
      </c>
      <c r="T51" s="127">
        <v>3.125E-2</v>
      </c>
      <c r="AA51" s="1">
        <v>47</v>
      </c>
    </row>
    <row r="52" spans="1:27" ht="27" customHeight="1" x14ac:dyDescent="0.2">
      <c r="A52" s="98" t="s">
        <v>43</v>
      </c>
      <c r="B52" s="97">
        <v>48</v>
      </c>
      <c r="C52" s="98">
        <v>4</v>
      </c>
      <c r="D52" s="98"/>
      <c r="E52" s="31" t="s">
        <v>126</v>
      </c>
      <c r="F52" s="28" t="s">
        <v>127</v>
      </c>
      <c r="G52" s="50">
        <v>15</v>
      </c>
      <c r="H52" s="91">
        <v>354</v>
      </c>
      <c r="I52" s="92">
        <v>28979078</v>
      </c>
      <c r="J52" s="101">
        <v>81861.802259887001</v>
      </c>
      <c r="K52" s="94">
        <v>29237</v>
      </c>
      <c r="L52" s="92">
        <v>28979078</v>
      </c>
      <c r="M52" s="101">
        <v>991.17823306084756</v>
      </c>
      <c r="N52" s="22"/>
      <c r="O52" s="50"/>
      <c r="P52" s="34"/>
      <c r="Q52" s="34"/>
      <c r="R52" s="51"/>
      <c r="S52" s="103"/>
      <c r="T52" s="127"/>
      <c r="AA52" s="1">
        <v>48</v>
      </c>
    </row>
    <row r="53" spans="1:27" ht="27" customHeight="1" x14ac:dyDescent="0.2">
      <c r="A53" s="98" t="s">
        <v>43</v>
      </c>
      <c r="B53" s="89">
        <v>49</v>
      </c>
      <c r="C53" s="98">
        <v>4</v>
      </c>
      <c r="D53" s="98">
        <v>8040003009440</v>
      </c>
      <c r="E53" s="31" t="s">
        <v>128</v>
      </c>
      <c r="F53" s="28" t="s">
        <v>129</v>
      </c>
      <c r="G53" s="50">
        <v>20</v>
      </c>
      <c r="H53" s="91">
        <v>359</v>
      </c>
      <c r="I53" s="92">
        <v>27875157</v>
      </c>
      <c r="J53" s="101">
        <v>77646.676880222847</v>
      </c>
      <c r="K53" s="94">
        <v>27617</v>
      </c>
      <c r="L53" s="92">
        <v>27875157</v>
      </c>
      <c r="M53" s="101">
        <v>1009.3477568164536</v>
      </c>
      <c r="N53" s="22"/>
      <c r="O53" s="50"/>
      <c r="P53" s="36"/>
      <c r="Q53" s="36"/>
      <c r="R53" s="51"/>
      <c r="S53" s="95" t="s">
        <v>228</v>
      </c>
      <c r="T53" s="127">
        <v>0.03</v>
      </c>
      <c r="AA53" s="1">
        <v>49</v>
      </c>
    </row>
    <row r="54" spans="1:27" ht="27" customHeight="1" x14ac:dyDescent="0.2">
      <c r="A54" s="98" t="s">
        <v>43</v>
      </c>
      <c r="B54" s="97">
        <v>50</v>
      </c>
      <c r="C54" s="98">
        <v>4</v>
      </c>
      <c r="D54" s="98"/>
      <c r="E54" s="31" t="s">
        <v>130</v>
      </c>
      <c r="F54" s="28" t="s">
        <v>131</v>
      </c>
      <c r="G54" s="50">
        <v>15</v>
      </c>
      <c r="H54" s="91">
        <v>135</v>
      </c>
      <c r="I54" s="92">
        <v>11138245</v>
      </c>
      <c r="J54" s="101">
        <v>82505.518518518526</v>
      </c>
      <c r="K54" s="94">
        <v>11391</v>
      </c>
      <c r="L54" s="92">
        <v>11138245</v>
      </c>
      <c r="M54" s="101">
        <v>977.81099113335085</v>
      </c>
      <c r="N54" s="22"/>
      <c r="O54" s="50"/>
      <c r="P54" s="34"/>
      <c r="Q54" s="34"/>
      <c r="R54" s="51"/>
      <c r="S54" s="103"/>
      <c r="T54" s="127"/>
      <c r="AA54" s="1">
        <v>50</v>
      </c>
    </row>
    <row r="55" spans="1:27" ht="27" customHeight="1" x14ac:dyDescent="0.2">
      <c r="A55" s="98" t="s">
        <v>43</v>
      </c>
      <c r="B55" s="97">
        <v>51</v>
      </c>
      <c r="C55" s="98"/>
      <c r="D55" s="98"/>
      <c r="E55" s="31" t="s">
        <v>132</v>
      </c>
      <c r="F55" s="28" t="s">
        <v>133</v>
      </c>
      <c r="G55" s="50"/>
      <c r="H55" s="91"/>
      <c r="I55" s="92"/>
      <c r="J55" s="101">
        <v>0</v>
      </c>
      <c r="K55" s="94"/>
      <c r="L55" s="92">
        <v>0</v>
      </c>
      <c r="M55" s="101">
        <v>0</v>
      </c>
      <c r="N55" s="22"/>
      <c r="O55" s="50" t="s">
        <v>230</v>
      </c>
      <c r="P55" s="36"/>
      <c r="Q55" s="36"/>
      <c r="R55" s="51"/>
      <c r="S55" s="95"/>
      <c r="T55" s="127"/>
      <c r="AA55" s="1">
        <v>51</v>
      </c>
    </row>
    <row r="56" spans="1:27" ht="27" customHeight="1" x14ac:dyDescent="0.2">
      <c r="A56" s="98" t="s">
        <v>43</v>
      </c>
      <c r="B56" s="97">
        <v>52</v>
      </c>
      <c r="C56" s="98">
        <v>4</v>
      </c>
      <c r="D56" s="98"/>
      <c r="E56" s="31" t="s">
        <v>134</v>
      </c>
      <c r="F56" s="28" t="s">
        <v>135</v>
      </c>
      <c r="G56" s="50">
        <v>15</v>
      </c>
      <c r="H56" s="91">
        <v>349</v>
      </c>
      <c r="I56" s="92">
        <v>27155179</v>
      </c>
      <c r="J56" s="101">
        <v>77808.535816618911</v>
      </c>
      <c r="K56" s="94">
        <v>27144</v>
      </c>
      <c r="L56" s="92">
        <v>27155179</v>
      </c>
      <c r="M56" s="101">
        <v>1000.4118405540819</v>
      </c>
      <c r="N56" s="22"/>
      <c r="O56" s="50"/>
      <c r="P56" s="34"/>
      <c r="Q56" s="34"/>
      <c r="R56" s="51"/>
      <c r="S56" s="103"/>
      <c r="T56" s="127"/>
      <c r="AA56" s="1">
        <v>52</v>
      </c>
    </row>
    <row r="57" spans="1:27" ht="27" customHeight="1" x14ac:dyDescent="0.2">
      <c r="A57" s="98" t="s">
        <v>43</v>
      </c>
      <c r="B57" s="89">
        <v>53</v>
      </c>
      <c r="C57" s="98">
        <v>4</v>
      </c>
      <c r="D57" s="98">
        <v>4030003008686</v>
      </c>
      <c r="E57" s="31" t="s">
        <v>136</v>
      </c>
      <c r="F57" s="28" t="s">
        <v>137</v>
      </c>
      <c r="G57" s="50">
        <v>20</v>
      </c>
      <c r="H57" s="91">
        <v>418</v>
      </c>
      <c r="I57" s="92">
        <v>28827584</v>
      </c>
      <c r="J57" s="101">
        <v>68965.511961722485</v>
      </c>
      <c r="K57" s="94">
        <v>31156</v>
      </c>
      <c r="L57" s="92">
        <v>28827584</v>
      </c>
      <c r="M57" s="101">
        <v>925.2658877904737</v>
      </c>
      <c r="N57" s="22"/>
      <c r="O57" s="50"/>
      <c r="P57" s="36"/>
      <c r="Q57" s="36"/>
      <c r="R57" s="51"/>
      <c r="S57" s="95"/>
      <c r="T57" s="127"/>
      <c r="AA57" s="1">
        <v>53</v>
      </c>
    </row>
    <row r="58" spans="1:27" ht="27" customHeight="1" x14ac:dyDescent="0.2">
      <c r="A58" s="98" t="s">
        <v>43</v>
      </c>
      <c r="B58" s="97">
        <v>54</v>
      </c>
      <c r="C58" s="98">
        <v>4</v>
      </c>
      <c r="D58" s="98"/>
      <c r="E58" s="31" t="s">
        <v>138</v>
      </c>
      <c r="F58" s="28" t="s">
        <v>139</v>
      </c>
      <c r="G58" s="50">
        <v>20</v>
      </c>
      <c r="H58" s="91">
        <v>336</v>
      </c>
      <c r="I58" s="92">
        <v>37486796</v>
      </c>
      <c r="J58" s="101">
        <v>111567.84523809524</v>
      </c>
      <c r="K58" s="94">
        <v>26400</v>
      </c>
      <c r="L58" s="92">
        <v>37486796</v>
      </c>
      <c r="M58" s="101">
        <v>1419.9543939393939</v>
      </c>
      <c r="N58" s="22"/>
      <c r="O58" s="50"/>
      <c r="P58" s="34"/>
      <c r="Q58" s="34"/>
      <c r="R58" s="51"/>
      <c r="S58" s="103"/>
      <c r="T58" s="127"/>
      <c r="AA58" s="1">
        <v>54</v>
      </c>
    </row>
    <row r="59" spans="1:27" ht="27" customHeight="1" x14ac:dyDescent="0.2">
      <c r="A59" s="98" t="s">
        <v>101</v>
      </c>
      <c r="B59" s="97">
        <v>55</v>
      </c>
      <c r="C59" s="98">
        <v>2</v>
      </c>
      <c r="D59" s="98">
        <v>2040005018973</v>
      </c>
      <c r="E59" s="31" t="s">
        <v>140</v>
      </c>
      <c r="F59" s="28" t="s">
        <v>141</v>
      </c>
      <c r="G59" s="50">
        <v>10</v>
      </c>
      <c r="H59" s="91">
        <v>100</v>
      </c>
      <c r="I59" s="92">
        <v>5806606</v>
      </c>
      <c r="J59" s="101">
        <v>58066.06</v>
      </c>
      <c r="K59" s="94">
        <v>6091</v>
      </c>
      <c r="L59" s="92">
        <v>5806606</v>
      </c>
      <c r="M59" s="101">
        <v>953.30914463963222</v>
      </c>
      <c r="N59" s="22"/>
      <c r="O59" s="50"/>
      <c r="P59" s="36"/>
      <c r="Q59" s="36"/>
      <c r="R59" s="51"/>
      <c r="S59" s="95"/>
      <c r="T59" s="127"/>
      <c r="AA59" s="1">
        <v>55</v>
      </c>
    </row>
    <row r="60" spans="1:27" ht="27" customHeight="1" x14ac:dyDescent="0.2">
      <c r="A60" s="98" t="s">
        <v>43</v>
      </c>
      <c r="B60" s="97">
        <v>56</v>
      </c>
      <c r="C60" s="98">
        <v>2</v>
      </c>
      <c r="D60" s="98">
        <v>1214300160</v>
      </c>
      <c r="E60" s="31" t="s">
        <v>142</v>
      </c>
      <c r="F60" s="28" t="s">
        <v>143</v>
      </c>
      <c r="G60" s="50">
        <v>10</v>
      </c>
      <c r="H60" s="91">
        <v>47</v>
      </c>
      <c r="I60" s="92">
        <v>5885811</v>
      </c>
      <c r="J60" s="101">
        <v>125230.02127659574</v>
      </c>
      <c r="K60" s="94">
        <v>6276</v>
      </c>
      <c r="L60" s="92">
        <v>5885811</v>
      </c>
      <c r="M60" s="101">
        <v>937.82839388145317</v>
      </c>
      <c r="N60" s="22"/>
      <c r="O60" s="50"/>
      <c r="P60" s="34"/>
      <c r="Q60" s="34"/>
      <c r="R60" s="51"/>
      <c r="S60" s="103"/>
      <c r="T60" s="127"/>
      <c r="AA60" s="1">
        <v>56</v>
      </c>
    </row>
    <row r="61" spans="1:27" ht="27" customHeight="1" x14ac:dyDescent="0.2">
      <c r="A61" s="98" t="s">
        <v>43</v>
      </c>
      <c r="B61" s="89">
        <v>57</v>
      </c>
      <c r="C61" s="98">
        <v>2</v>
      </c>
      <c r="D61" s="98">
        <v>1040005013430</v>
      </c>
      <c r="E61" s="31" t="s">
        <v>144</v>
      </c>
      <c r="F61" s="28" t="s">
        <v>145</v>
      </c>
      <c r="G61" s="50">
        <v>25</v>
      </c>
      <c r="H61" s="91">
        <v>297</v>
      </c>
      <c r="I61" s="92">
        <v>24405585</v>
      </c>
      <c r="J61" s="101">
        <v>82173.686868686869</v>
      </c>
      <c r="K61" s="94">
        <v>22613</v>
      </c>
      <c r="L61" s="92">
        <v>24405585</v>
      </c>
      <c r="M61" s="101">
        <v>1079.2723212311503</v>
      </c>
      <c r="N61" s="22"/>
      <c r="O61" s="50"/>
      <c r="P61" s="36"/>
      <c r="Q61" s="36"/>
      <c r="R61" s="51"/>
      <c r="S61" s="95"/>
      <c r="T61" s="127"/>
      <c r="AA61" s="1">
        <v>57</v>
      </c>
    </row>
    <row r="62" spans="1:27" ht="27" customHeight="1" x14ac:dyDescent="0.2">
      <c r="A62" s="98" t="s">
        <v>43</v>
      </c>
      <c r="B62" s="97">
        <v>58</v>
      </c>
      <c r="C62" s="98">
        <v>5</v>
      </c>
      <c r="D62" s="98">
        <v>1040005015963</v>
      </c>
      <c r="E62" s="31" t="s">
        <v>146</v>
      </c>
      <c r="F62" s="28" t="s">
        <v>147</v>
      </c>
      <c r="G62" s="50">
        <v>20</v>
      </c>
      <c r="H62" s="91">
        <v>187</v>
      </c>
      <c r="I62" s="92">
        <v>15542054</v>
      </c>
      <c r="J62" s="101">
        <v>83112.588235294112</v>
      </c>
      <c r="K62" s="94">
        <v>16157</v>
      </c>
      <c r="L62" s="92">
        <v>15542054</v>
      </c>
      <c r="M62" s="101">
        <v>961.93934517546575</v>
      </c>
      <c r="N62" s="22"/>
      <c r="O62" s="50"/>
      <c r="P62" s="34"/>
      <c r="Q62" s="34"/>
      <c r="R62" s="51"/>
      <c r="S62" s="103"/>
      <c r="T62" s="127"/>
      <c r="AA62" s="1">
        <v>58</v>
      </c>
    </row>
    <row r="63" spans="1:27" ht="27" customHeight="1" x14ac:dyDescent="0.2">
      <c r="A63" s="129" t="s">
        <v>43</v>
      </c>
      <c r="B63" s="97">
        <v>59</v>
      </c>
      <c r="C63" s="98">
        <v>5</v>
      </c>
      <c r="D63" s="98"/>
      <c r="E63" s="31" t="s">
        <v>148</v>
      </c>
      <c r="F63" s="28" t="s">
        <v>149</v>
      </c>
      <c r="G63" s="50">
        <v>10</v>
      </c>
      <c r="H63" s="91">
        <v>140</v>
      </c>
      <c r="I63" s="92">
        <v>13673004</v>
      </c>
      <c r="J63" s="101">
        <v>97664.314285714281</v>
      </c>
      <c r="K63" s="94">
        <v>14585</v>
      </c>
      <c r="L63" s="92">
        <v>13673004</v>
      </c>
      <c r="M63" s="101">
        <v>937.47027768255055</v>
      </c>
      <c r="N63" s="22"/>
      <c r="O63" s="50"/>
      <c r="P63" s="36"/>
      <c r="Q63" s="36"/>
      <c r="R63" s="51"/>
      <c r="S63" s="95"/>
      <c r="T63" s="127"/>
      <c r="AA63" s="1">
        <v>59</v>
      </c>
    </row>
    <row r="64" spans="1:27" ht="27" customHeight="1" x14ac:dyDescent="0.2">
      <c r="A64" s="98" t="s">
        <v>43</v>
      </c>
      <c r="B64" s="97">
        <v>60</v>
      </c>
      <c r="C64" s="98">
        <v>5</v>
      </c>
      <c r="D64" s="98"/>
      <c r="E64" s="31" t="s">
        <v>150</v>
      </c>
      <c r="F64" s="130" t="s">
        <v>151</v>
      </c>
      <c r="G64" s="50">
        <v>20</v>
      </c>
      <c r="H64" s="91">
        <v>216</v>
      </c>
      <c r="I64" s="92">
        <v>16301290</v>
      </c>
      <c r="J64" s="101">
        <v>75468.935185185182</v>
      </c>
      <c r="K64" s="94">
        <v>19865</v>
      </c>
      <c r="L64" s="92">
        <v>16301290</v>
      </c>
      <c r="M64" s="101">
        <v>820.60357412534609</v>
      </c>
      <c r="N64" s="22"/>
      <c r="O64" s="50"/>
      <c r="P64" s="34"/>
      <c r="Q64" s="34"/>
      <c r="R64" s="51"/>
      <c r="S64" s="103"/>
      <c r="T64" s="127"/>
      <c r="AA64" s="1">
        <v>60</v>
      </c>
    </row>
    <row r="65" spans="1:27" ht="27" customHeight="1" x14ac:dyDescent="0.2">
      <c r="A65" s="98" t="s">
        <v>43</v>
      </c>
      <c r="B65" s="89">
        <v>61</v>
      </c>
      <c r="C65" s="98">
        <v>5</v>
      </c>
      <c r="D65" s="98"/>
      <c r="E65" s="31" t="s">
        <v>152</v>
      </c>
      <c r="F65" s="28" t="s">
        <v>153</v>
      </c>
      <c r="G65" s="50">
        <v>20</v>
      </c>
      <c r="H65" s="91">
        <v>422</v>
      </c>
      <c r="I65" s="92">
        <v>24634736</v>
      </c>
      <c r="J65" s="101">
        <v>58376.151658767776</v>
      </c>
      <c r="K65" s="94">
        <v>26226</v>
      </c>
      <c r="L65" s="92">
        <v>24634736</v>
      </c>
      <c r="M65" s="101">
        <v>939.3249447113551</v>
      </c>
      <c r="N65" s="22"/>
      <c r="O65" s="50"/>
      <c r="P65" s="36"/>
      <c r="Q65" s="36"/>
      <c r="R65" s="51"/>
      <c r="S65" s="95"/>
      <c r="T65" s="127"/>
      <c r="AA65" s="1">
        <v>61</v>
      </c>
    </row>
    <row r="66" spans="1:27" ht="27" customHeight="1" x14ac:dyDescent="0.2">
      <c r="A66" s="131" t="s">
        <v>43</v>
      </c>
      <c r="B66" s="97">
        <v>62</v>
      </c>
      <c r="C66" s="98">
        <v>5</v>
      </c>
      <c r="D66" s="98">
        <v>8040005008358</v>
      </c>
      <c r="E66" s="31" t="s">
        <v>154</v>
      </c>
      <c r="F66" s="132" t="s">
        <v>155</v>
      </c>
      <c r="G66" s="50">
        <v>15</v>
      </c>
      <c r="H66" s="91">
        <v>180</v>
      </c>
      <c r="I66" s="92">
        <v>18284980</v>
      </c>
      <c r="J66" s="101">
        <v>101583.22222222222</v>
      </c>
      <c r="K66" s="94">
        <v>18147</v>
      </c>
      <c r="L66" s="92">
        <v>18284980</v>
      </c>
      <c r="M66" s="101">
        <v>1007.6034606271008</v>
      </c>
      <c r="N66" s="22"/>
      <c r="O66" s="50"/>
      <c r="P66" s="34"/>
      <c r="Q66" s="34"/>
      <c r="R66" s="51"/>
      <c r="S66" s="103"/>
      <c r="T66" s="127"/>
      <c r="AA66" s="1">
        <v>62</v>
      </c>
    </row>
    <row r="67" spans="1:27" ht="27" customHeight="1" x14ac:dyDescent="0.2">
      <c r="A67" s="131" t="s">
        <v>43</v>
      </c>
      <c r="B67" s="97">
        <v>63</v>
      </c>
      <c r="C67" s="98">
        <v>5</v>
      </c>
      <c r="D67" s="98"/>
      <c r="E67" s="31" t="s">
        <v>156</v>
      </c>
      <c r="F67" s="133" t="s">
        <v>157</v>
      </c>
      <c r="G67" s="50">
        <v>11</v>
      </c>
      <c r="H67" s="91">
        <v>110</v>
      </c>
      <c r="I67" s="92">
        <v>15883000</v>
      </c>
      <c r="J67" s="101">
        <v>144390.90909090909</v>
      </c>
      <c r="K67" s="94">
        <v>14697</v>
      </c>
      <c r="L67" s="92">
        <v>15883000</v>
      </c>
      <c r="M67" s="101">
        <v>1080.6967408314622</v>
      </c>
      <c r="N67" s="22"/>
      <c r="O67" s="50"/>
      <c r="P67" s="36"/>
      <c r="Q67" s="36"/>
      <c r="R67" s="51"/>
      <c r="S67" s="95"/>
      <c r="T67" s="127"/>
      <c r="AA67" s="1">
        <v>63</v>
      </c>
    </row>
    <row r="68" spans="1:27" ht="27" customHeight="1" x14ac:dyDescent="0.2">
      <c r="A68" s="131" t="s">
        <v>43</v>
      </c>
      <c r="B68" s="97">
        <v>64</v>
      </c>
      <c r="C68" s="98">
        <v>4</v>
      </c>
      <c r="D68" s="98">
        <v>5040002098248</v>
      </c>
      <c r="E68" s="31" t="s">
        <v>158</v>
      </c>
      <c r="F68" s="132" t="s">
        <v>159</v>
      </c>
      <c r="G68" s="50">
        <v>20</v>
      </c>
      <c r="H68" s="91">
        <v>132</v>
      </c>
      <c r="I68" s="92">
        <v>10565000</v>
      </c>
      <c r="J68" s="101">
        <v>80037.878787878784</v>
      </c>
      <c r="K68" s="94">
        <v>11056</v>
      </c>
      <c r="L68" s="92">
        <v>10565000</v>
      </c>
      <c r="M68" s="101">
        <v>955.5897250361794</v>
      </c>
      <c r="N68" s="22"/>
      <c r="O68" s="50"/>
      <c r="P68" s="34"/>
      <c r="Q68" s="34"/>
      <c r="R68" s="51"/>
      <c r="S68" s="103"/>
      <c r="T68" s="127"/>
      <c r="AA68" s="1">
        <v>64</v>
      </c>
    </row>
    <row r="69" spans="1:27" ht="27" customHeight="1" x14ac:dyDescent="0.2">
      <c r="A69" s="126" t="s">
        <v>43</v>
      </c>
      <c r="B69" s="89">
        <v>65</v>
      </c>
      <c r="C69" s="98"/>
      <c r="D69" s="98"/>
      <c r="E69" s="31" t="s">
        <v>160</v>
      </c>
      <c r="F69" s="28" t="s">
        <v>161</v>
      </c>
      <c r="G69" s="50"/>
      <c r="H69" s="91"/>
      <c r="I69" s="92"/>
      <c r="J69" s="101">
        <v>0</v>
      </c>
      <c r="K69" s="94"/>
      <c r="L69" s="92">
        <v>0</v>
      </c>
      <c r="M69" s="101">
        <v>0</v>
      </c>
      <c r="N69" s="22"/>
      <c r="O69" s="50" t="s">
        <v>230</v>
      </c>
      <c r="P69" s="36"/>
      <c r="Q69" s="36"/>
      <c r="R69" s="51"/>
      <c r="S69" s="95"/>
      <c r="T69" s="127"/>
      <c r="AA69" s="1">
        <v>65</v>
      </c>
    </row>
    <row r="70" spans="1:27" ht="27" customHeight="1" x14ac:dyDescent="0.2">
      <c r="A70" s="131" t="s">
        <v>43</v>
      </c>
      <c r="B70" s="97">
        <v>66</v>
      </c>
      <c r="C70" s="98">
        <v>2</v>
      </c>
      <c r="D70" s="98">
        <v>204000501401</v>
      </c>
      <c r="E70" s="31" t="s">
        <v>162</v>
      </c>
      <c r="F70" s="132" t="s">
        <v>163</v>
      </c>
      <c r="G70" s="50">
        <v>20</v>
      </c>
      <c r="H70" s="91">
        <v>225</v>
      </c>
      <c r="I70" s="92">
        <v>14923000</v>
      </c>
      <c r="J70" s="101">
        <v>66324.444444444438</v>
      </c>
      <c r="K70" s="94">
        <v>15369</v>
      </c>
      <c r="L70" s="92">
        <v>14923000</v>
      </c>
      <c r="M70" s="101">
        <v>970.98054525343218</v>
      </c>
      <c r="N70" s="22"/>
      <c r="O70" s="50"/>
      <c r="P70" s="34"/>
      <c r="Q70" s="34"/>
      <c r="R70" s="51"/>
      <c r="S70" s="103"/>
      <c r="T70" s="127"/>
      <c r="AA70" s="1">
        <v>66</v>
      </c>
    </row>
    <row r="71" spans="1:27" ht="27" customHeight="1" x14ac:dyDescent="0.2">
      <c r="A71" s="131" t="s">
        <v>43</v>
      </c>
      <c r="B71" s="97">
        <v>67</v>
      </c>
      <c r="C71" s="98">
        <v>4</v>
      </c>
      <c r="D71" s="98">
        <v>1040001070608</v>
      </c>
      <c r="E71" s="31" t="s">
        <v>164</v>
      </c>
      <c r="F71" s="132" t="s">
        <v>165</v>
      </c>
      <c r="G71" s="50">
        <v>20</v>
      </c>
      <c r="H71" s="91">
        <v>476</v>
      </c>
      <c r="I71" s="92">
        <v>37176824</v>
      </c>
      <c r="J71" s="101">
        <v>78102.571428571435</v>
      </c>
      <c r="K71" s="94">
        <v>39290</v>
      </c>
      <c r="L71" s="92">
        <v>37176824</v>
      </c>
      <c r="M71" s="101">
        <v>946.21593280733009</v>
      </c>
      <c r="N71" s="22"/>
      <c r="O71" s="50"/>
      <c r="P71" s="36"/>
      <c r="Q71" s="36"/>
      <c r="R71" s="51"/>
      <c r="S71" s="95" t="s">
        <v>228</v>
      </c>
      <c r="T71" s="127">
        <v>0.94</v>
      </c>
      <c r="AA71" s="1">
        <v>67</v>
      </c>
    </row>
    <row r="72" spans="1:27" ht="27" customHeight="1" x14ac:dyDescent="0.2">
      <c r="A72" s="126" t="s">
        <v>43</v>
      </c>
      <c r="B72" s="97">
        <v>68</v>
      </c>
      <c r="C72" s="98">
        <v>4</v>
      </c>
      <c r="D72" s="98">
        <v>5040001110574</v>
      </c>
      <c r="E72" s="31" t="s">
        <v>166</v>
      </c>
      <c r="F72" s="132" t="s">
        <v>167</v>
      </c>
      <c r="G72" s="50">
        <v>18</v>
      </c>
      <c r="H72" s="91">
        <v>359</v>
      </c>
      <c r="I72" s="92">
        <v>25067787</v>
      </c>
      <c r="J72" s="101">
        <v>69826.704735376043</v>
      </c>
      <c r="K72" s="94">
        <v>24965</v>
      </c>
      <c r="L72" s="92">
        <v>25067787</v>
      </c>
      <c r="M72" s="101">
        <v>1004.1172441417986</v>
      </c>
      <c r="N72" s="22"/>
      <c r="O72" s="50"/>
      <c r="P72" s="34"/>
      <c r="Q72" s="34"/>
      <c r="R72" s="51"/>
      <c r="S72" s="103" t="s">
        <v>228</v>
      </c>
      <c r="T72" s="127">
        <v>0.5</v>
      </c>
      <c r="AA72" s="1">
        <v>68</v>
      </c>
    </row>
    <row r="73" spans="1:27" ht="27" customHeight="1" x14ac:dyDescent="0.2">
      <c r="A73" s="131" t="s">
        <v>43</v>
      </c>
      <c r="B73" s="89">
        <v>69</v>
      </c>
      <c r="C73" s="98">
        <v>4</v>
      </c>
      <c r="D73" s="98">
        <v>10901023154</v>
      </c>
      <c r="E73" s="31" t="s">
        <v>168</v>
      </c>
      <c r="F73" s="31" t="s">
        <v>169</v>
      </c>
      <c r="G73" s="50">
        <v>20</v>
      </c>
      <c r="H73" s="91">
        <v>355</v>
      </c>
      <c r="I73" s="92">
        <v>26634354</v>
      </c>
      <c r="J73" s="101">
        <v>75026.349295774649</v>
      </c>
      <c r="K73" s="94">
        <v>28330</v>
      </c>
      <c r="L73" s="92">
        <v>26634354</v>
      </c>
      <c r="M73" s="101">
        <v>940.14662901517829</v>
      </c>
      <c r="N73" s="22"/>
      <c r="O73" s="50"/>
      <c r="P73" s="36"/>
      <c r="Q73" s="36"/>
      <c r="R73" s="51"/>
      <c r="S73" s="95"/>
      <c r="T73" s="127"/>
      <c r="AA73" s="1">
        <v>69</v>
      </c>
    </row>
    <row r="74" spans="1:27" ht="27" customHeight="1" x14ac:dyDescent="0.2">
      <c r="A74" s="131" t="s">
        <v>43</v>
      </c>
      <c r="B74" s="97">
        <v>70</v>
      </c>
      <c r="C74" s="98">
        <v>4</v>
      </c>
      <c r="D74" s="98">
        <v>6040003014525</v>
      </c>
      <c r="E74" s="31" t="s">
        <v>170</v>
      </c>
      <c r="F74" s="31" t="s">
        <v>171</v>
      </c>
      <c r="G74" s="50">
        <v>10</v>
      </c>
      <c r="H74" s="91">
        <v>208</v>
      </c>
      <c r="I74" s="92">
        <v>17801270</v>
      </c>
      <c r="J74" s="101">
        <v>85583.028846153844</v>
      </c>
      <c r="K74" s="94">
        <v>16530</v>
      </c>
      <c r="L74" s="92">
        <v>17801270</v>
      </c>
      <c r="M74" s="101">
        <v>1076.9068360556564</v>
      </c>
      <c r="N74" s="22"/>
      <c r="O74" s="50"/>
      <c r="P74" s="34" t="s">
        <v>228</v>
      </c>
      <c r="Q74" s="34" t="s">
        <v>228</v>
      </c>
      <c r="R74" s="51">
        <v>1E-3</v>
      </c>
      <c r="S74" s="103" t="s">
        <v>228</v>
      </c>
      <c r="T74" s="127">
        <v>0.4</v>
      </c>
      <c r="AA74" s="1">
        <v>70</v>
      </c>
    </row>
    <row r="75" spans="1:27" ht="27" customHeight="1" x14ac:dyDescent="0.2">
      <c r="A75" s="126" t="s">
        <v>43</v>
      </c>
      <c r="B75" s="97">
        <v>71</v>
      </c>
      <c r="C75" s="98">
        <v>4</v>
      </c>
      <c r="D75" s="98">
        <v>3040001085926</v>
      </c>
      <c r="E75" s="31" t="s">
        <v>172</v>
      </c>
      <c r="F75" s="28" t="s">
        <v>173</v>
      </c>
      <c r="G75" s="50">
        <v>10</v>
      </c>
      <c r="H75" s="91">
        <v>105</v>
      </c>
      <c r="I75" s="92">
        <v>8611883</v>
      </c>
      <c r="J75" s="101">
        <v>82017.933333333334</v>
      </c>
      <c r="K75" s="94">
        <v>9162</v>
      </c>
      <c r="L75" s="92">
        <v>8611883</v>
      </c>
      <c r="M75" s="101">
        <v>939.95666884959621</v>
      </c>
      <c r="N75" s="22"/>
      <c r="O75" s="50" t="s">
        <v>231</v>
      </c>
      <c r="P75" s="36"/>
      <c r="Q75" s="36"/>
      <c r="R75" s="51"/>
      <c r="S75" s="95" t="s">
        <v>228</v>
      </c>
      <c r="T75" s="127">
        <v>0.12</v>
      </c>
      <c r="AA75" s="1">
        <v>71</v>
      </c>
    </row>
    <row r="76" spans="1:27" ht="27" customHeight="1" x14ac:dyDescent="0.2">
      <c r="A76" s="98" t="s">
        <v>43</v>
      </c>
      <c r="B76" s="97">
        <v>72</v>
      </c>
      <c r="C76" s="98">
        <v>4</v>
      </c>
      <c r="D76" s="98">
        <v>2040003002087</v>
      </c>
      <c r="E76" s="31" t="s">
        <v>174</v>
      </c>
      <c r="F76" s="27" t="s">
        <v>175</v>
      </c>
      <c r="G76" s="50">
        <v>20</v>
      </c>
      <c r="H76" s="91">
        <v>453</v>
      </c>
      <c r="I76" s="92">
        <v>34508062</v>
      </c>
      <c r="J76" s="101">
        <v>76176.737306843264</v>
      </c>
      <c r="K76" s="94">
        <v>35287</v>
      </c>
      <c r="L76" s="92">
        <v>34508062</v>
      </c>
      <c r="M76" s="101">
        <v>977.9256383370647</v>
      </c>
      <c r="N76" s="22"/>
      <c r="O76" s="50"/>
      <c r="P76" s="34"/>
      <c r="Q76" s="34"/>
      <c r="R76" s="51"/>
      <c r="S76" s="103"/>
      <c r="T76" s="127"/>
      <c r="AA76" s="1">
        <v>72</v>
      </c>
    </row>
    <row r="77" spans="1:27" ht="27" customHeight="1" x14ac:dyDescent="0.2">
      <c r="A77" s="98" t="s">
        <v>43</v>
      </c>
      <c r="B77" s="89">
        <v>73</v>
      </c>
      <c r="C77" s="98">
        <v>4</v>
      </c>
      <c r="D77" s="98">
        <v>2040001060574</v>
      </c>
      <c r="E77" s="31" t="s">
        <v>176</v>
      </c>
      <c r="F77" s="28" t="s">
        <v>177</v>
      </c>
      <c r="G77" s="50">
        <v>20</v>
      </c>
      <c r="H77" s="91">
        <v>371</v>
      </c>
      <c r="I77" s="92">
        <v>33562596</v>
      </c>
      <c r="J77" s="101">
        <v>90465.218328840972</v>
      </c>
      <c r="K77" s="94">
        <v>33645</v>
      </c>
      <c r="L77" s="92">
        <v>33562596</v>
      </c>
      <c r="M77" s="101">
        <v>997.55078020508245</v>
      </c>
      <c r="N77" s="22"/>
      <c r="O77" s="50"/>
      <c r="P77" s="36"/>
      <c r="Q77" s="36"/>
      <c r="R77" s="51"/>
      <c r="S77" s="95" t="s">
        <v>228</v>
      </c>
      <c r="T77" s="127">
        <v>0.01</v>
      </c>
      <c r="AA77" s="1">
        <v>73</v>
      </c>
    </row>
    <row r="78" spans="1:27" ht="27" customHeight="1" x14ac:dyDescent="0.2">
      <c r="A78" s="98" t="s">
        <v>43</v>
      </c>
      <c r="B78" s="97">
        <v>74</v>
      </c>
      <c r="C78" s="98">
        <v>6</v>
      </c>
      <c r="D78" s="98">
        <v>8040005018258</v>
      </c>
      <c r="E78" s="31" t="s">
        <v>178</v>
      </c>
      <c r="F78" s="28" t="s">
        <v>179</v>
      </c>
      <c r="G78" s="50">
        <v>10</v>
      </c>
      <c r="H78" s="91">
        <v>138</v>
      </c>
      <c r="I78" s="92">
        <v>13263388</v>
      </c>
      <c r="J78" s="101">
        <v>96111.507246376816</v>
      </c>
      <c r="K78" s="94">
        <v>13578</v>
      </c>
      <c r="L78" s="92">
        <v>13263388</v>
      </c>
      <c r="M78" s="101">
        <v>976.82928266313149</v>
      </c>
      <c r="N78" s="22"/>
      <c r="O78" s="50"/>
      <c r="P78" s="34"/>
      <c r="Q78" s="34"/>
      <c r="R78" s="51"/>
      <c r="S78" s="103"/>
      <c r="T78" s="127"/>
      <c r="AA78" s="1">
        <v>74</v>
      </c>
    </row>
    <row r="79" spans="1:27" ht="27" customHeight="1" x14ac:dyDescent="0.2">
      <c r="A79" s="98" t="s">
        <v>43</v>
      </c>
      <c r="B79" s="97">
        <v>75</v>
      </c>
      <c r="C79" s="98">
        <v>4</v>
      </c>
      <c r="D79" s="98">
        <v>1040003009265</v>
      </c>
      <c r="E79" s="31" t="s">
        <v>180</v>
      </c>
      <c r="F79" s="28" t="s">
        <v>181</v>
      </c>
      <c r="G79" s="50">
        <v>20</v>
      </c>
      <c r="H79" s="91">
        <v>397</v>
      </c>
      <c r="I79" s="92">
        <v>33485196</v>
      </c>
      <c r="J79" s="101">
        <v>84345.581863979853</v>
      </c>
      <c r="K79" s="94">
        <v>32775</v>
      </c>
      <c r="L79" s="92">
        <v>33485196</v>
      </c>
      <c r="M79" s="101">
        <v>1021.6688329519451</v>
      </c>
      <c r="N79" s="22"/>
      <c r="O79" s="50"/>
      <c r="P79" s="36"/>
      <c r="Q79" s="36"/>
      <c r="R79" s="51"/>
      <c r="S79" s="95" t="s">
        <v>228</v>
      </c>
      <c r="T79" s="127">
        <v>0.03</v>
      </c>
      <c r="AA79" s="1">
        <v>75</v>
      </c>
    </row>
    <row r="80" spans="1:27" ht="27" customHeight="1" x14ac:dyDescent="0.2">
      <c r="A80" s="98" t="s">
        <v>43</v>
      </c>
      <c r="B80" s="97">
        <v>76</v>
      </c>
      <c r="C80" s="98">
        <v>4</v>
      </c>
      <c r="D80" s="98">
        <v>6040001083514</v>
      </c>
      <c r="E80" s="31" t="s">
        <v>182</v>
      </c>
      <c r="F80" s="28" t="s">
        <v>183</v>
      </c>
      <c r="G80" s="50">
        <v>20</v>
      </c>
      <c r="H80" s="91">
        <v>374</v>
      </c>
      <c r="I80" s="92">
        <v>28550729</v>
      </c>
      <c r="J80" s="101">
        <v>76338.84759358289</v>
      </c>
      <c r="K80" s="94">
        <v>29686</v>
      </c>
      <c r="L80" s="92">
        <v>28550729</v>
      </c>
      <c r="M80" s="101">
        <v>961.75736037189245</v>
      </c>
      <c r="N80" s="22"/>
      <c r="O80" s="50"/>
      <c r="P80" s="34"/>
      <c r="Q80" s="34"/>
      <c r="R80" s="51"/>
      <c r="S80" s="103"/>
      <c r="T80" s="127"/>
      <c r="AA80" s="1">
        <v>76</v>
      </c>
    </row>
    <row r="81" spans="1:27" ht="27" customHeight="1" x14ac:dyDescent="0.2">
      <c r="A81" s="98" t="s">
        <v>43</v>
      </c>
      <c r="B81" s="89">
        <v>77</v>
      </c>
      <c r="C81" s="98">
        <v>4</v>
      </c>
      <c r="D81" s="98">
        <v>8040001073372</v>
      </c>
      <c r="E81" s="31" t="s">
        <v>184</v>
      </c>
      <c r="F81" s="28" t="s">
        <v>185</v>
      </c>
      <c r="G81" s="50">
        <v>20</v>
      </c>
      <c r="H81" s="91">
        <v>308</v>
      </c>
      <c r="I81" s="92">
        <v>24666034</v>
      </c>
      <c r="J81" s="101">
        <v>80084.525974025979</v>
      </c>
      <c r="K81" s="94">
        <v>26128</v>
      </c>
      <c r="L81" s="92">
        <v>24666034</v>
      </c>
      <c r="M81" s="101">
        <v>944.0460042865891</v>
      </c>
      <c r="N81" s="22"/>
      <c r="O81" s="50"/>
      <c r="P81" s="36"/>
      <c r="Q81" s="36"/>
      <c r="R81" s="51"/>
      <c r="S81" s="95"/>
      <c r="T81" s="127"/>
      <c r="AA81" s="1">
        <v>77</v>
      </c>
    </row>
    <row r="82" spans="1:27" ht="27" customHeight="1" x14ac:dyDescent="0.2">
      <c r="A82" s="98" t="s">
        <v>43</v>
      </c>
      <c r="B82" s="97">
        <v>78</v>
      </c>
      <c r="C82" s="98">
        <v>4</v>
      </c>
      <c r="D82" s="98">
        <v>1040001095786</v>
      </c>
      <c r="E82" s="31" t="s">
        <v>186</v>
      </c>
      <c r="F82" s="28" t="s">
        <v>187</v>
      </c>
      <c r="G82" s="50">
        <v>10</v>
      </c>
      <c r="H82" s="91">
        <v>208</v>
      </c>
      <c r="I82" s="92">
        <v>14537185</v>
      </c>
      <c r="J82" s="101">
        <v>69890.3125</v>
      </c>
      <c r="K82" s="94">
        <v>14992</v>
      </c>
      <c r="L82" s="92">
        <v>14537185</v>
      </c>
      <c r="M82" s="101">
        <v>969.66282017075775</v>
      </c>
      <c r="N82" s="22"/>
      <c r="O82" s="50"/>
      <c r="P82" s="34"/>
      <c r="Q82" s="34"/>
      <c r="R82" s="51"/>
      <c r="S82" s="103"/>
      <c r="T82" s="127"/>
      <c r="AA82" s="1">
        <v>78</v>
      </c>
    </row>
    <row r="83" spans="1:27" ht="27" customHeight="1" x14ac:dyDescent="0.2">
      <c r="A83" s="98" t="s">
        <v>43</v>
      </c>
      <c r="B83" s="97">
        <v>79</v>
      </c>
      <c r="C83" s="98">
        <v>4</v>
      </c>
      <c r="D83" s="98">
        <v>7040001117543</v>
      </c>
      <c r="E83" s="31" t="s">
        <v>188</v>
      </c>
      <c r="F83" s="28" t="s">
        <v>189</v>
      </c>
      <c r="G83" s="50">
        <v>20</v>
      </c>
      <c r="H83" s="91">
        <v>75</v>
      </c>
      <c r="I83" s="92">
        <v>5631816</v>
      </c>
      <c r="J83" s="101">
        <v>75090.880000000005</v>
      </c>
      <c r="K83" s="94">
        <v>5900</v>
      </c>
      <c r="L83" s="92">
        <v>5631816</v>
      </c>
      <c r="M83" s="101">
        <v>954.54508474576267</v>
      </c>
      <c r="N83" s="22" t="s">
        <v>228</v>
      </c>
      <c r="O83" s="50"/>
      <c r="P83" s="36"/>
      <c r="Q83" s="36"/>
      <c r="R83" s="51"/>
      <c r="S83" s="95" t="s">
        <v>228</v>
      </c>
      <c r="T83" s="127">
        <v>0.5</v>
      </c>
      <c r="AA83" s="1">
        <v>79</v>
      </c>
    </row>
    <row r="84" spans="1:27" ht="27" customHeight="1" x14ac:dyDescent="0.2">
      <c r="A84" s="98" t="s">
        <v>43</v>
      </c>
      <c r="B84" s="97">
        <v>80</v>
      </c>
      <c r="C84" s="98">
        <v>4</v>
      </c>
      <c r="D84" s="98">
        <v>7040001084239</v>
      </c>
      <c r="E84" s="31" t="s">
        <v>190</v>
      </c>
      <c r="F84" s="28" t="s">
        <v>191</v>
      </c>
      <c r="G84" s="50">
        <v>20</v>
      </c>
      <c r="H84" s="91">
        <v>447</v>
      </c>
      <c r="I84" s="92">
        <v>39279852</v>
      </c>
      <c r="J84" s="101">
        <v>87874.38926174496</v>
      </c>
      <c r="K84" s="94">
        <v>40270</v>
      </c>
      <c r="L84" s="92">
        <v>39279852</v>
      </c>
      <c r="M84" s="101">
        <v>975.41226719642418</v>
      </c>
      <c r="N84" s="22"/>
      <c r="O84" s="50"/>
      <c r="P84" s="34"/>
      <c r="Q84" s="34"/>
      <c r="R84" s="51"/>
      <c r="S84" s="103" t="s">
        <v>228</v>
      </c>
      <c r="T84" s="127">
        <v>0.05</v>
      </c>
      <c r="AA84" s="1">
        <v>80</v>
      </c>
    </row>
    <row r="85" spans="1:27" ht="27" customHeight="1" x14ac:dyDescent="0.2">
      <c r="A85" s="98" t="s">
        <v>43</v>
      </c>
      <c r="B85" s="89">
        <v>81</v>
      </c>
      <c r="C85" s="98">
        <v>4</v>
      </c>
      <c r="D85" s="98">
        <v>7040001084239</v>
      </c>
      <c r="E85" s="31" t="s">
        <v>190</v>
      </c>
      <c r="F85" s="28" t="s">
        <v>192</v>
      </c>
      <c r="G85" s="50">
        <v>20</v>
      </c>
      <c r="H85" s="91">
        <v>378</v>
      </c>
      <c r="I85" s="92">
        <v>32907143</v>
      </c>
      <c r="J85" s="101">
        <v>87055.933862433856</v>
      </c>
      <c r="K85" s="94">
        <v>33906</v>
      </c>
      <c r="L85" s="92">
        <v>32907143</v>
      </c>
      <c r="M85" s="101">
        <v>970.54040582787707</v>
      </c>
      <c r="N85" s="22"/>
      <c r="O85" s="50"/>
      <c r="P85" s="36"/>
      <c r="Q85" s="36"/>
      <c r="R85" s="51"/>
      <c r="S85" s="95"/>
      <c r="T85" s="127"/>
      <c r="AA85" s="1">
        <v>81</v>
      </c>
    </row>
    <row r="86" spans="1:27" ht="27" customHeight="1" x14ac:dyDescent="0.2">
      <c r="A86" s="98" t="s">
        <v>43</v>
      </c>
      <c r="B86" s="97">
        <v>82</v>
      </c>
      <c r="C86" s="98">
        <v>4</v>
      </c>
      <c r="D86" s="98">
        <v>7040003011579</v>
      </c>
      <c r="E86" s="31" t="s">
        <v>193</v>
      </c>
      <c r="F86" s="28" t="s">
        <v>194</v>
      </c>
      <c r="G86" s="50">
        <v>20</v>
      </c>
      <c r="H86" s="91">
        <v>542</v>
      </c>
      <c r="I86" s="92">
        <v>42681244</v>
      </c>
      <c r="J86" s="101">
        <v>78747.682656826568</v>
      </c>
      <c r="K86" s="94">
        <v>43962</v>
      </c>
      <c r="L86" s="92">
        <v>42681244</v>
      </c>
      <c r="M86" s="101">
        <v>970.86674855557067</v>
      </c>
      <c r="N86" s="22"/>
      <c r="O86" s="50"/>
      <c r="P86" s="34"/>
      <c r="Q86" s="34"/>
      <c r="R86" s="51"/>
      <c r="S86" s="103"/>
      <c r="T86" s="127"/>
      <c r="AA86" s="1">
        <v>82</v>
      </c>
    </row>
    <row r="87" spans="1:27" ht="27" customHeight="1" x14ac:dyDescent="0.2">
      <c r="A87" s="98" t="s">
        <v>43</v>
      </c>
      <c r="B87" s="97">
        <v>83</v>
      </c>
      <c r="C87" s="98">
        <v>2</v>
      </c>
      <c r="D87" s="98">
        <v>5040005001976</v>
      </c>
      <c r="E87" s="31" t="s">
        <v>195</v>
      </c>
      <c r="F87" s="28" t="s">
        <v>196</v>
      </c>
      <c r="G87" s="50">
        <v>10</v>
      </c>
      <c r="H87" s="91">
        <v>120</v>
      </c>
      <c r="I87" s="92">
        <v>5363143</v>
      </c>
      <c r="J87" s="101">
        <v>44692.85833333333</v>
      </c>
      <c r="K87" s="94">
        <v>13682</v>
      </c>
      <c r="L87" s="92">
        <v>5363143</v>
      </c>
      <c r="M87" s="101">
        <v>391.98530916532673</v>
      </c>
      <c r="N87" s="22"/>
      <c r="O87" s="50"/>
      <c r="P87" s="36"/>
      <c r="Q87" s="36"/>
      <c r="R87" s="51"/>
      <c r="S87" s="95"/>
      <c r="T87" s="127"/>
      <c r="AA87" s="1">
        <v>83</v>
      </c>
    </row>
    <row r="88" spans="1:27" ht="27" customHeight="1" x14ac:dyDescent="0.2">
      <c r="A88" s="98" t="s">
        <v>43</v>
      </c>
      <c r="B88" s="97">
        <v>84</v>
      </c>
      <c r="C88" s="98">
        <v>5</v>
      </c>
      <c r="D88" s="98">
        <v>6040005019794</v>
      </c>
      <c r="E88" s="31" t="s">
        <v>197</v>
      </c>
      <c r="F88" s="28" t="s">
        <v>198</v>
      </c>
      <c r="G88" s="50">
        <v>20</v>
      </c>
      <c r="H88" s="91">
        <v>575</v>
      </c>
      <c r="I88" s="92">
        <v>44299305</v>
      </c>
      <c r="J88" s="101">
        <v>77042.269565217386</v>
      </c>
      <c r="K88" s="94">
        <v>45771</v>
      </c>
      <c r="L88" s="92">
        <v>44299305</v>
      </c>
      <c r="M88" s="101">
        <v>967.84656223372883</v>
      </c>
      <c r="N88" s="22"/>
      <c r="O88" s="50"/>
      <c r="P88" s="34"/>
      <c r="Q88" s="34"/>
      <c r="R88" s="51"/>
      <c r="S88" s="103"/>
      <c r="T88" s="127"/>
      <c r="AA88" s="1">
        <v>84</v>
      </c>
    </row>
    <row r="89" spans="1:27" ht="27" customHeight="1" x14ac:dyDescent="0.2">
      <c r="A89" s="98" t="s">
        <v>43</v>
      </c>
      <c r="B89" s="89">
        <v>85</v>
      </c>
      <c r="C89" s="98">
        <v>4</v>
      </c>
      <c r="D89" s="98">
        <v>6040001114748</v>
      </c>
      <c r="E89" s="31" t="s">
        <v>199</v>
      </c>
      <c r="F89" s="28" t="s">
        <v>200</v>
      </c>
      <c r="G89" s="50">
        <v>20</v>
      </c>
      <c r="H89" s="91">
        <v>260</v>
      </c>
      <c r="I89" s="92">
        <v>19427179</v>
      </c>
      <c r="J89" s="101">
        <v>74719.919230769228</v>
      </c>
      <c r="K89" s="94">
        <v>19260</v>
      </c>
      <c r="L89" s="92">
        <v>19427179</v>
      </c>
      <c r="M89" s="101">
        <v>1008.680114226376</v>
      </c>
      <c r="N89" s="22"/>
      <c r="O89" s="50"/>
      <c r="P89" s="36"/>
      <c r="Q89" s="36"/>
      <c r="R89" s="51"/>
      <c r="S89" s="95"/>
      <c r="T89" s="127"/>
      <c r="AA89" s="1">
        <v>85</v>
      </c>
    </row>
    <row r="90" spans="1:27" ht="27" customHeight="1" x14ac:dyDescent="0.2">
      <c r="A90" s="98" t="s">
        <v>43</v>
      </c>
      <c r="B90" s="97">
        <v>86</v>
      </c>
      <c r="C90" s="98">
        <v>4</v>
      </c>
      <c r="D90" s="98">
        <v>6040001090254</v>
      </c>
      <c r="E90" s="31" t="s">
        <v>201</v>
      </c>
      <c r="F90" s="28" t="s">
        <v>202</v>
      </c>
      <c r="G90" s="50">
        <v>20</v>
      </c>
      <c r="H90" s="91">
        <v>322</v>
      </c>
      <c r="I90" s="92">
        <v>25998733</v>
      </c>
      <c r="J90" s="101">
        <v>80741.406832298133</v>
      </c>
      <c r="K90" s="94">
        <v>26421</v>
      </c>
      <c r="L90" s="92">
        <v>25998733</v>
      </c>
      <c r="M90" s="101">
        <v>984.01775103137652</v>
      </c>
      <c r="N90" s="22"/>
      <c r="O90" s="50"/>
      <c r="P90" s="34"/>
      <c r="Q90" s="34"/>
      <c r="R90" s="51"/>
      <c r="S90" s="103"/>
      <c r="T90" s="127"/>
      <c r="AA90" s="1">
        <v>86</v>
      </c>
    </row>
    <row r="91" spans="1:27" ht="27" customHeight="1" x14ac:dyDescent="0.2">
      <c r="A91" s="98" t="s">
        <v>43</v>
      </c>
      <c r="B91" s="97">
        <v>87</v>
      </c>
      <c r="C91" s="98">
        <v>4</v>
      </c>
      <c r="D91" s="98">
        <v>9040001107699</v>
      </c>
      <c r="E91" s="31" t="s">
        <v>203</v>
      </c>
      <c r="F91" s="28" t="s">
        <v>204</v>
      </c>
      <c r="G91" s="50">
        <v>20</v>
      </c>
      <c r="H91" s="91">
        <v>470</v>
      </c>
      <c r="I91" s="92">
        <v>34268370</v>
      </c>
      <c r="J91" s="101">
        <v>72911.425531914894</v>
      </c>
      <c r="K91" s="94">
        <v>35499</v>
      </c>
      <c r="L91" s="92">
        <v>34268370</v>
      </c>
      <c r="M91" s="101">
        <v>965.33338967294856</v>
      </c>
      <c r="N91" s="22"/>
      <c r="O91" s="50"/>
      <c r="P91" s="36"/>
      <c r="Q91" s="36"/>
      <c r="R91" s="51"/>
      <c r="S91" s="95"/>
      <c r="T91" s="127"/>
      <c r="AA91" s="1">
        <v>87</v>
      </c>
    </row>
    <row r="92" spans="1:27" ht="27" customHeight="1" x14ac:dyDescent="0.2">
      <c r="A92" s="98" t="s">
        <v>43</v>
      </c>
      <c r="B92" s="97">
        <v>88</v>
      </c>
      <c r="C92" s="98">
        <v>4</v>
      </c>
      <c r="D92" s="98">
        <v>9040001107699</v>
      </c>
      <c r="E92" s="31" t="s">
        <v>203</v>
      </c>
      <c r="F92" s="28" t="s">
        <v>205</v>
      </c>
      <c r="G92" s="50">
        <v>20</v>
      </c>
      <c r="H92" s="91">
        <v>398</v>
      </c>
      <c r="I92" s="92">
        <v>28297863</v>
      </c>
      <c r="J92" s="101">
        <v>71100.158291457294</v>
      </c>
      <c r="K92" s="94">
        <v>29973</v>
      </c>
      <c r="L92" s="92">
        <v>28297863</v>
      </c>
      <c r="M92" s="101">
        <v>944.11180062055848</v>
      </c>
      <c r="N92" s="22"/>
      <c r="O92" s="50"/>
      <c r="P92" s="34"/>
      <c r="Q92" s="34"/>
      <c r="R92" s="51"/>
      <c r="S92" s="103"/>
      <c r="T92" s="127"/>
      <c r="AA92" s="1">
        <v>88</v>
      </c>
    </row>
    <row r="93" spans="1:27" ht="27" customHeight="1" x14ac:dyDescent="0.2">
      <c r="A93" s="98" t="s">
        <v>43</v>
      </c>
      <c r="B93" s="89">
        <v>89</v>
      </c>
      <c r="C93" s="98">
        <v>2</v>
      </c>
      <c r="D93" s="98">
        <v>4040005001564</v>
      </c>
      <c r="E93" s="31" t="s">
        <v>206</v>
      </c>
      <c r="F93" s="28" t="s">
        <v>207</v>
      </c>
      <c r="G93" s="50">
        <v>20</v>
      </c>
      <c r="H93" s="91">
        <v>180</v>
      </c>
      <c r="I93" s="92">
        <v>19973409</v>
      </c>
      <c r="J93" s="101">
        <v>110963.38333333333</v>
      </c>
      <c r="K93" s="94">
        <v>21486</v>
      </c>
      <c r="L93" s="92">
        <v>19973409</v>
      </c>
      <c r="M93" s="101">
        <v>929.60108908126222</v>
      </c>
      <c r="N93" s="22"/>
      <c r="O93" s="50"/>
      <c r="P93" s="36"/>
      <c r="Q93" s="36"/>
      <c r="R93" s="51"/>
      <c r="S93" s="95"/>
      <c r="T93" s="127"/>
      <c r="AA93" s="1">
        <v>89</v>
      </c>
    </row>
    <row r="94" spans="1:27" ht="27" customHeight="1" x14ac:dyDescent="0.2">
      <c r="A94" s="98" t="s">
        <v>43</v>
      </c>
      <c r="B94" s="97">
        <v>90</v>
      </c>
      <c r="C94" s="98">
        <v>4</v>
      </c>
      <c r="D94" s="98">
        <v>7040001084239</v>
      </c>
      <c r="E94" s="31" t="s">
        <v>190</v>
      </c>
      <c r="F94" s="28" t="s">
        <v>208</v>
      </c>
      <c r="G94" s="50">
        <v>20</v>
      </c>
      <c r="H94" s="91">
        <v>359</v>
      </c>
      <c r="I94" s="92">
        <v>28321738</v>
      </c>
      <c r="J94" s="101">
        <v>78890.635097493039</v>
      </c>
      <c r="K94" s="94">
        <v>28317</v>
      </c>
      <c r="L94" s="92">
        <v>28321738</v>
      </c>
      <c r="M94" s="101">
        <v>1000.1673199844616</v>
      </c>
      <c r="N94" s="22"/>
      <c r="O94" s="50"/>
      <c r="P94" s="34"/>
      <c r="Q94" s="34"/>
      <c r="R94" s="51"/>
      <c r="S94" s="103"/>
      <c r="T94" s="127"/>
      <c r="AA94" s="1">
        <v>90</v>
      </c>
    </row>
    <row r="95" spans="1:27" ht="27" customHeight="1" x14ac:dyDescent="0.2">
      <c r="A95" s="98" t="s">
        <v>43</v>
      </c>
      <c r="B95" s="97">
        <v>91</v>
      </c>
      <c r="C95" s="98">
        <v>4</v>
      </c>
      <c r="D95" s="98">
        <v>6020001100683</v>
      </c>
      <c r="E95" s="31" t="s">
        <v>209</v>
      </c>
      <c r="F95" s="28" t="s">
        <v>210</v>
      </c>
      <c r="G95" s="50">
        <v>20</v>
      </c>
      <c r="H95" s="91">
        <v>453</v>
      </c>
      <c r="I95" s="92">
        <v>38284902</v>
      </c>
      <c r="J95" s="101">
        <v>84514.132450331119</v>
      </c>
      <c r="K95" s="94">
        <v>35459</v>
      </c>
      <c r="L95" s="92">
        <v>38284902</v>
      </c>
      <c r="M95" s="101">
        <v>1079.6949152542372</v>
      </c>
      <c r="N95" s="22"/>
      <c r="O95" s="50"/>
      <c r="P95" s="36"/>
      <c r="Q95" s="36"/>
      <c r="R95" s="51"/>
      <c r="S95" s="95" t="s">
        <v>228</v>
      </c>
      <c r="T95" s="127">
        <v>0</v>
      </c>
      <c r="AA95" s="1">
        <v>91</v>
      </c>
    </row>
    <row r="96" spans="1:27" ht="27" customHeight="1" x14ac:dyDescent="0.2">
      <c r="A96" s="98" t="s">
        <v>43</v>
      </c>
      <c r="B96" s="97">
        <v>92</v>
      </c>
      <c r="C96" s="98">
        <v>4</v>
      </c>
      <c r="D96" s="98">
        <v>6020001100683</v>
      </c>
      <c r="E96" s="31" t="s">
        <v>209</v>
      </c>
      <c r="F96" s="28" t="s">
        <v>211</v>
      </c>
      <c r="G96" s="50">
        <v>20</v>
      </c>
      <c r="H96" s="91">
        <v>381</v>
      </c>
      <c r="I96" s="92">
        <v>31224432</v>
      </c>
      <c r="J96" s="101">
        <v>81953.889763779531</v>
      </c>
      <c r="K96" s="94">
        <v>29486</v>
      </c>
      <c r="L96" s="92">
        <v>31224432</v>
      </c>
      <c r="M96" s="101">
        <v>1058.9578783151326</v>
      </c>
      <c r="N96" s="22"/>
      <c r="O96" s="50"/>
      <c r="P96" s="34"/>
      <c r="Q96" s="34"/>
      <c r="R96" s="51"/>
      <c r="S96" s="103" t="s">
        <v>228</v>
      </c>
      <c r="T96" s="127">
        <v>0</v>
      </c>
      <c r="AA96" s="1">
        <v>92</v>
      </c>
    </row>
    <row r="97" spans="1:27" ht="27" customHeight="1" x14ac:dyDescent="0.2">
      <c r="A97" s="98" t="s">
        <v>43</v>
      </c>
      <c r="B97" s="89">
        <v>93</v>
      </c>
      <c r="C97" s="98">
        <v>4</v>
      </c>
      <c r="D97" s="98">
        <v>6020001100683</v>
      </c>
      <c r="E97" s="31" t="s">
        <v>209</v>
      </c>
      <c r="F97" s="28" t="s">
        <v>212</v>
      </c>
      <c r="G97" s="50">
        <v>20</v>
      </c>
      <c r="H97" s="91">
        <v>570</v>
      </c>
      <c r="I97" s="92">
        <v>53222972</v>
      </c>
      <c r="J97" s="101">
        <v>93373.635087719304</v>
      </c>
      <c r="K97" s="94">
        <v>47709</v>
      </c>
      <c r="L97" s="92">
        <v>53222972</v>
      </c>
      <c r="M97" s="101">
        <v>1115.5750906537551</v>
      </c>
      <c r="N97" s="22"/>
      <c r="O97" s="50"/>
      <c r="P97" s="36"/>
      <c r="Q97" s="36"/>
      <c r="R97" s="51"/>
      <c r="S97" s="95" t="s">
        <v>228</v>
      </c>
      <c r="T97" s="127">
        <v>0</v>
      </c>
      <c r="AA97" s="1">
        <v>93</v>
      </c>
    </row>
    <row r="98" spans="1:27" ht="27" customHeight="1" x14ac:dyDescent="0.2">
      <c r="A98" s="98" t="s">
        <v>43</v>
      </c>
      <c r="B98" s="97">
        <v>94</v>
      </c>
      <c r="C98" s="98">
        <v>4</v>
      </c>
      <c r="D98" s="98">
        <v>6020001100683</v>
      </c>
      <c r="E98" s="31" t="s">
        <v>209</v>
      </c>
      <c r="F98" s="28" t="s">
        <v>213</v>
      </c>
      <c r="G98" s="50">
        <v>20</v>
      </c>
      <c r="H98" s="91">
        <v>728</v>
      </c>
      <c r="I98" s="92">
        <v>64183262</v>
      </c>
      <c r="J98" s="101">
        <v>88163.821428571435</v>
      </c>
      <c r="K98" s="94">
        <v>57794</v>
      </c>
      <c r="L98" s="92">
        <v>64183262</v>
      </c>
      <c r="M98" s="101">
        <v>1110.5523410734679</v>
      </c>
      <c r="N98" s="22"/>
      <c r="O98" s="50"/>
      <c r="P98" s="34"/>
      <c r="Q98" s="34"/>
      <c r="R98" s="51"/>
      <c r="S98" s="103" t="s">
        <v>228</v>
      </c>
      <c r="T98" s="127">
        <v>0</v>
      </c>
      <c r="AA98" s="1">
        <v>94</v>
      </c>
    </row>
    <row r="99" spans="1:27" ht="27" customHeight="1" x14ac:dyDescent="0.2">
      <c r="A99" s="129" t="s">
        <v>43</v>
      </c>
      <c r="B99" s="97">
        <v>95</v>
      </c>
      <c r="C99" s="98">
        <v>5</v>
      </c>
      <c r="D99" s="98">
        <v>2040005002250</v>
      </c>
      <c r="E99" s="31" t="s">
        <v>214</v>
      </c>
      <c r="F99" s="28" t="s">
        <v>215</v>
      </c>
      <c r="G99" s="50">
        <v>10</v>
      </c>
      <c r="H99" s="91">
        <v>139</v>
      </c>
      <c r="I99" s="92">
        <v>10380112</v>
      </c>
      <c r="J99" s="101">
        <v>74677.064748201432</v>
      </c>
      <c r="K99" s="94">
        <v>10751</v>
      </c>
      <c r="L99" s="92">
        <v>10380112</v>
      </c>
      <c r="M99" s="101">
        <v>965.50199981397077</v>
      </c>
      <c r="N99" s="22"/>
      <c r="O99" s="50"/>
      <c r="P99" s="36" t="s">
        <v>228</v>
      </c>
      <c r="Q99" s="36"/>
      <c r="R99" s="51">
        <v>0.17199999999999999</v>
      </c>
      <c r="S99" s="95" t="s">
        <v>228</v>
      </c>
      <c r="T99" s="127">
        <v>0.09</v>
      </c>
      <c r="AA99" s="1">
        <v>95</v>
      </c>
    </row>
    <row r="100" spans="1:27" ht="27" customHeight="1" x14ac:dyDescent="0.2">
      <c r="A100" s="98" t="s">
        <v>43</v>
      </c>
      <c r="B100" s="97">
        <v>96</v>
      </c>
      <c r="C100" s="98">
        <v>4</v>
      </c>
      <c r="D100" s="98">
        <v>8040003009787</v>
      </c>
      <c r="E100" s="31" t="s">
        <v>216</v>
      </c>
      <c r="F100" s="130" t="s">
        <v>217</v>
      </c>
      <c r="G100" s="50">
        <v>20</v>
      </c>
      <c r="H100" s="91">
        <v>452</v>
      </c>
      <c r="I100" s="92">
        <v>34518285</v>
      </c>
      <c r="J100" s="101">
        <v>76367.887168141591</v>
      </c>
      <c r="K100" s="94">
        <v>35102</v>
      </c>
      <c r="L100" s="92">
        <v>34518285</v>
      </c>
      <c r="M100" s="101">
        <v>983.37089054754711</v>
      </c>
      <c r="N100" s="22"/>
      <c r="O100" s="50"/>
      <c r="P100" s="34"/>
      <c r="Q100" s="34"/>
      <c r="R100" s="51"/>
      <c r="S100" s="103"/>
      <c r="T100" s="127"/>
      <c r="AA100" s="1">
        <v>96</v>
      </c>
    </row>
    <row r="101" spans="1:27" ht="27" customHeight="1" x14ac:dyDescent="0.2">
      <c r="A101" s="98" t="s">
        <v>43</v>
      </c>
      <c r="B101" s="89">
        <v>97</v>
      </c>
      <c r="C101" s="98">
        <v>4</v>
      </c>
      <c r="D101" s="98">
        <v>8040003009787</v>
      </c>
      <c r="E101" s="31" t="s">
        <v>216</v>
      </c>
      <c r="F101" s="28" t="s">
        <v>218</v>
      </c>
      <c r="G101" s="50">
        <v>20</v>
      </c>
      <c r="H101" s="91">
        <v>457</v>
      </c>
      <c r="I101" s="92">
        <v>33397396</v>
      </c>
      <c r="J101" s="101">
        <v>73079.641137855579</v>
      </c>
      <c r="K101" s="94">
        <v>34087</v>
      </c>
      <c r="L101" s="92">
        <v>33397396</v>
      </c>
      <c r="M101" s="101">
        <v>979.76929621263241</v>
      </c>
      <c r="N101" s="22"/>
      <c r="O101" s="50"/>
      <c r="P101" s="36"/>
      <c r="Q101" s="36"/>
      <c r="R101" s="51"/>
      <c r="S101" s="95"/>
      <c r="T101" s="127"/>
      <c r="AA101" s="1">
        <v>97</v>
      </c>
    </row>
    <row r="102" spans="1:27" ht="27" customHeight="1" x14ac:dyDescent="0.2">
      <c r="A102" s="131" t="s">
        <v>43</v>
      </c>
      <c r="B102" s="97">
        <v>98</v>
      </c>
      <c r="C102" s="98">
        <v>5</v>
      </c>
      <c r="D102" s="98">
        <v>904000520080</v>
      </c>
      <c r="E102" s="31" t="s">
        <v>152</v>
      </c>
      <c r="F102" s="132" t="s">
        <v>219</v>
      </c>
      <c r="G102" s="50">
        <v>20</v>
      </c>
      <c r="H102" s="91">
        <v>2</v>
      </c>
      <c r="I102" s="92">
        <v>38358</v>
      </c>
      <c r="J102" s="101">
        <v>19179</v>
      </c>
      <c r="K102" s="94">
        <v>40.25</v>
      </c>
      <c r="L102" s="92">
        <v>38358</v>
      </c>
      <c r="M102" s="101">
        <v>952.99378881987582</v>
      </c>
      <c r="N102" s="22"/>
      <c r="O102" s="50"/>
      <c r="P102" s="34"/>
      <c r="Q102" s="34"/>
      <c r="R102" s="51"/>
      <c r="S102" s="103"/>
      <c r="T102" s="127"/>
      <c r="AA102" s="1">
        <v>98</v>
      </c>
    </row>
    <row r="103" spans="1:27" ht="27" customHeight="1" x14ac:dyDescent="0.2">
      <c r="A103" s="131" t="s">
        <v>43</v>
      </c>
      <c r="B103" s="97">
        <v>99</v>
      </c>
      <c r="C103" s="98">
        <v>4</v>
      </c>
      <c r="D103" s="98">
        <v>6040001117759</v>
      </c>
      <c r="E103" s="31" t="s">
        <v>220</v>
      </c>
      <c r="F103" s="133" t="s">
        <v>221</v>
      </c>
      <c r="G103" s="50">
        <v>20</v>
      </c>
      <c r="H103" s="91">
        <v>23</v>
      </c>
      <c r="I103" s="92">
        <v>1885939</v>
      </c>
      <c r="J103" s="101">
        <v>81997.34782608696</v>
      </c>
      <c r="K103" s="94">
        <v>1739</v>
      </c>
      <c r="L103" s="92">
        <v>1885939</v>
      </c>
      <c r="M103" s="101">
        <v>1084.4962622196665</v>
      </c>
      <c r="N103" s="22" t="s">
        <v>228</v>
      </c>
      <c r="O103" s="50"/>
      <c r="P103" s="36"/>
      <c r="Q103" s="36"/>
      <c r="R103" s="51"/>
      <c r="S103" s="95" t="s">
        <v>228</v>
      </c>
      <c r="T103" s="127">
        <v>0.65</v>
      </c>
      <c r="AA103" s="1">
        <v>99</v>
      </c>
    </row>
    <row r="104" spans="1:27" ht="27" customHeight="1" x14ac:dyDescent="0.2">
      <c r="A104" s="131" t="s">
        <v>43</v>
      </c>
      <c r="B104" s="97">
        <v>100</v>
      </c>
      <c r="C104" s="98">
        <v>4</v>
      </c>
      <c r="D104" s="98">
        <v>5040003017289</v>
      </c>
      <c r="E104" s="31" t="s">
        <v>222</v>
      </c>
      <c r="F104" s="132" t="s">
        <v>223</v>
      </c>
      <c r="G104" s="50">
        <v>20</v>
      </c>
      <c r="H104" s="91">
        <v>137</v>
      </c>
      <c r="I104" s="92">
        <v>9869273</v>
      </c>
      <c r="J104" s="101">
        <v>72038.48905109489</v>
      </c>
      <c r="K104" s="94">
        <v>9744</v>
      </c>
      <c r="L104" s="92">
        <v>9869273</v>
      </c>
      <c r="M104" s="101">
        <v>1012.8564244663382</v>
      </c>
      <c r="N104" s="22" t="s">
        <v>228</v>
      </c>
      <c r="O104" s="50"/>
      <c r="P104" s="34"/>
      <c r="Q104" s="34"/>
      <c r="R104" s="51"/>
      <c r="S104" s="103"/>
      <c r="T104" s="127"/>
      <c r="AA104" s="1">
        <v>100</v>
      </c>
    </row>
    <row r="105" spans="1:27" ht="27" customHeight="1" x14ac:dyDescent="0.2">
      <c r="A105" s="126" t="s">
        <v>43</v>
      </c>
      <c r="B105" s="89">
        <v>101</v>
      </c>
      <c r="C105" s="98">
        <v>4</v>
      </c>
      <c r="D105" s="98">
        <v>7040001098767</v>
      </c>
      <c r="E105" s="31" t="s">
        <v>224</v>
      </c>
      <c r="F105" s="28" t="s">
        <v>225</v>
      </c>
      <c r="G105" s="50">
        <v>20</v>
      </c>
      <c r="H105" s="91">
        <v>66</v>
      </c>
      <c r="I105" s="92">
        <v>4780000</v>
      </c>
      <c r="J105" s="101">
        <v>72424.242424242431</v>
      </c>
      <c r="K105" s="94">
        <v>4780</v>
      </c>
      <c r="L105" s="92">
        <v>4780000</v>
      </c>
      <c r="M105" s="101">
        <v>1000</v>
      </c>
      <c r="N105" s="22" t="s">
        <v>228</v>
      </c>
      <c r="O105" s="50"/>
      <c r="P105" s="36"/>
      <c r="Q105" s="36"/>
      <c r="R105" s="51"/>
      <c r="S105" s="95"/>
      <c r="T105" s="127"/>
      <c r="AA105" s="1">
        <v>101</v>
      </c>
    </row>
    <row r="106" spans="1:27" ht="27" customHeight="1" x14ac:dyDescent="0.2">
      <c r="A106" s="131" t="s">
        <v>43</v>
      </c>
      <c r="B106" s="97">
        <v>102</v>
      </c>
      <c r="C106" s="98">
        <v>5</v>
      </c>
      <c r="D106" s="98">
        <v>9040005021087</v>
      </c>
      <c r="E106" s="31" t="s">
        <v>226</v>
      </c>
      <c r="F106" s="132" t="s">
        <v>227</v>
      </c>
      <c r="G106" s="50">
        <v>10</v>
      </c>
      <c r="H106" s="91">
        <v>40</v>
      </c>
      <c r="I106" s="92">
        <v>2475549</v>
      </c>
      <c r="J106" s="101">
        <v>61888.724999999999</v>
      </c>
      <c r="K106" s="94">
        <v>2555</v>
      </c>
      <c r="L106" s="92">
        <v>2475549</v>
      </c>
      <c r="M106" s="101">
        <v>968.90371819960865</v>
      </c>
      <c r="N106" s="22" t="s">
        <v>228</v>
      </c>
      <c r="O106" s="50"/>
      <c r="P106" s="34"/>
      <c r="Q106" s="34"/>
      <c r="R106" s="51"/>
      <c r="S106" s="103"/>
      <c r="T106" s="127"/>
      <c r="AA106" s="1">
        <v>102</v>
      </c>
    </row>
    <row r="107" spans="1:27" ht="27" customHeight="1" x14ac:dyDescent="0.2">
      <c r="A107" s="131"/>
      <c r="B107" s="97"/>
      <c r="C107" s="98"/>
      <c r="D107" s="98"/>
      <c r="E107" s="31"/>
      <c r="F107" s="132"/>
      <c r="G107" s="50"/>
      <c r="H107" s="91"/>
      <c r="I107" s="92"/>
      <c r="J107" s="101">
        <f t="shared" ref="J107" si="0">IF(AND(H107&gt;0,I107&gt;0),I107/H107,0)</f>
        <v>0</v>
      </c>
      <c r="K107" s="94"/>
      <c r="L107" s="92"/>
      <c r="M107" s="101">
        <f t="shared" ref="M107" si="1">IF(AND(K107&gt;0,L107&gt;0),L107/K107,0)</f>
        <v>0</v>
      </c>
      <c r="N107" s="22"/>
      <c r="O107" s="50"/>
      <c r="P107" s="36"/>
      <c r="Q107" s="36"/>
      <c r="R107" s="51"/>
      <c r="S107" s="95"/>
      <c r="T107" s="127"/>
    </row>
    <row r="108" spans="1:27" ht="27" customHeight="1" thickBot="1" x14ac:dyDescent="0.25">
      <c r="A108" s="110"/>
      <c r="B108" s="111"/>
      <c r="C108" s="98"/>
      <c r="D108" s="98"/>
      <c r="E108" s="98"/>
      <c r="F108" s="134"/>
      <c r="G108" s="49"/>
      <c r="H108" s="112"/>
      <c r="I108" s="113"/>
      <c r="J108" s="114">
        <f t="shared" ref="J108:J109" si="2">IF(AND(H108&gt;0,I108&gt;0),I108/H108,0)</f>
        <v>0</v>
      </c>
      <c r="K108" s="115"/>
      <c r="L108" s="116"/>
      <c r="M108" s="114">
        <f t="shared" ref="M108:M109" si="3">IF(AND(K108&gt;0,L108&gt;0),L108/K108,0)</f>
        <v>0</v>
      </c>
      <c r="N108" s="7"/>
      <c r="O108" s="49"/>
      <c r="P108" s="38"/>
      <c r="Q108" s="38"/>
      <c r="R108" s="52"/>
      <c r="S108" s="117"/>
      <c r="T108" s="135"/>
    </row>
    <row r="109" spans="1:27" ht="15" customHeight="1" x14ac:dyDescent="0.2">
      <c r="A109" s="119" t="s">
        <v>2</v>
      </c>
      <c r="B109" s="2"/>
      <c r="C109" s="17">
        <f>COUNTIF(C5:C108,1)</f>
        <v>0</v>
      </c>
      <c r="D109" s="17"/>
      <c r="E109" s="47"/>
      <c r="F109" s="2">
        <f>COUNTA(F5:F108)</f>
        <v>102</v>
      </c>
      <c r="G109" s="121">
        <f>SUM(G5:G108)</f>
        <v>1759</v>
      </c>
      <c r="H109" s="121">
        <f>SUM(H5:H108)</f>
        <v>30157</v>
      </c>
      <c r="I109" s="121">
        <f>SUM(I5:I108)</f>
        <v>2377282517</v>
      </c>
      <c r="J109" s="122">
        <f t="shared" si="2"/>
        <v>78830.205822860371</v>
      </c>
      <c r="K109" s="121">
        <f>SUM(K5:K108)</f>
        <v>2359991</v>
      </c>
      <c r="L109" s="121">
        <f>SUM(L5:L108)</f>
        <v>2377282517</v>
      </c>
      <c r="M109" s="122">
        <f t="shared" si="3"/>
        <v>1007.3269419247786</v>
      </c>
      <c r="N109" s="120"/>
      <c r="O109" s="120">
        <f>COUNTIF(O5:O108,"未")</f>
        <v>4</v>
      </c>
      <c r="P109" s="136">
        <f>COUNTIF(P5:P108,"○")</f>
        <v>8</v>
      </c>
      <c r="Q109" s="120"/>
      <c r="R109" s="120"/>
      <c r="S109" s="120"/>
      <c r="T109" s="136"/>
    </row>
    <row r="110" spans="1:27" ht="15" customHeight="1" x14ac:dyDescent="0.2">
      <c r="A110" s="120"/>
      <c r="B110" s="120"/>
      <c r="C110" s="17">
        <f>COUNTIF(C5:C108,2)</f>
        <v>6</v>
      </c>
      <c r="D110" s="17"/>
      <c r="E110" s="17"/>
      <c r="F110" s="17"/>
      <c r="G110" s="121"/>
      <c r="H110" s="121"/>
      <c r="I110" s="121"/>
      <c r="J110" s="123"/>
      <c r="K110" s="123"/>
      <c r="L110" s="123"/>
      <c r="M110" s="123"/>
      <c r="N110" s="120"/>
      <c r="O110" s="120"/>
      <c r="P110" s="120"/>
      <c r="Q110" s="120"/>
      <c r="R110" s="120"/>
      <c r="S110" s="120"/>
      <c r="T110" s="120"/>
    </row>
    <row r="111" spans="1:27" ht="15" customHeight="1" x14ac:dyDescent="0.2">
      <c r="A111" s="1"/>
      <c r="C111" s="16">
        <f>COUNTIF(C5:C108,3)</f>
        <v>0</v>
      </c>
      <c r="D111" s="16"/>
      <c r="E111" s="16"/>
      <c r="F111" s="17"/>
      <c r="G111" s="5">
        <f>COUNTA(G5:G108)</f>
        <v>98</v>
      </c>
      <c r="J111" s="3"/>
      <c r="N111" s="1"/>
    </row>
    <row r="112" spans="1:27" ht="15" customHeight="1" x14ac:dyDescent="0.2">
      <c r="A112" s="1"/>
      <c r="C112" s="16">
        <f>COUNTIF(C5:C108,4)</f>
        <v>80</v>
      </c>
      <c r="D112" s="16"/>
      <c r="E112" s="16"/>
      <c r="F112" s="17"/>
      <c r="G112" s="5"/>
      <c r="J112" s="3"/>
      <c r="N112" s="1"/>
    </row>
    <row r="113" spans="1:14" ht="15" customHeight="1" x14ac:dyDescent="0.2">
      <c r="A113" s="1"/>
      <c r="C113" s="16">
        <f>COUNTIF(C5:C108,5)</f>
        <v>11</v>
      </c>
      <c r="D113" s="16"/>
      <c r="E113" s="16"/>
      <c r="F113" s="17"/>
      <c r="G113" s="5"/>
      <c r="J113" s="3"/>
      <c r="N113" s="1"/>
    </row>
    <row r="114" spans="1:14" ht="15" customHeight="1" x14ac:dyDescent="0.2">
      <c r="A114" s="1"/>
      <c r="C114" s="16">
        <f>COUNTIF(C5:C108,6)</f>
        <v>3</v>
      </c>
      <c r="D114" s="16"/>
      <c r="E114" s="16"/>
      <c r="F114" s="17"/>
      <c r="G114" s="5"/>
      <c r="J114" s="3"/>
      <c r="N114" s="1"/>
    </row>
    <row r="115" spans="1:14" ht="15" customHeight="1" x14ac:dyDescent="0.2">
      <c r="A115" s="1"/>
      <c r="C115" s="16"/>
      <c r="D115" s="16"/>
      <c r="E115" s="16"/>
      <c r="F115" s="2"/>
      <c r="G115" s="5"/>
      <c r="J115" s="3"/>
      <c r="N115" s="1"/>
    </row>
    <row r="116" spans="1:14" ht="15" customHeight="1" x14ac:dyDescent="0.2">
      <c r="A116" s="1"/>
      <c r="C116" s="16"/>
      <c r="D116" s="16"/>
      <c r="E116" s="16"/>
      <c r="F116" s="2"/>
      <c r="G116" s="5"/>
      <c r="J116" s="3"/>
      <c r="N116" s="1"/>
    </row>
    <row r="117" spans="1:14" ht="15" customHeight="1" x14ac:dyDescent="0.2">
      <c r="A117" s="1"/>
      <c r="C117" s="16"/>
      <c r="D117" s="16"/>
      <c r="E117" s="16"/>
      <c r="F117" s="2"/>
      <c r="G117" s="5"/>
      <c r="J117" s="3"/>
      <c r="N117" s="1"/>
    </row>
    <row r="118" spans="1:14" ht="15" customHeight="1" x14ac:dyDescent="0.2">
      <c r="A118" s="1"/>
      <c r="F118" s="2"/>
      <c r="G118" s="5"/>
      <c r="J118" s="3"/>
      <c r="N118" s="1"/>
    </row>
    <row r="119" spans="1:14" ht="15" customHeight="1" x14ac:dyDescent="0.2">
      <c r="A119" s="1"/>
      <c r="F119" s="2"/>
      <c r="G119" s="5"/>
      <c r="J119" s="3"/>
      <c r="N119" s="1"/>
    </row>
    <row r="120" spans="1:14" ht="15" customHeight="1" x14ac:dyDescent="0.2">
      <c r="A120" s="1"/>
      <c r="F120" s="2"/>
      <c r="G120" s="5"/>
      <c r="J120" s="3"/>
      <c r="N120" s="1"/>
    </row>
    <row r="121" spans="1:14" ht="15" customHeight="1" x14ac:dyDescent="0.2">
      <c r="A121" s="1"/>
      <c r="F121" s="2"/>
      <c r="G121" s="5"/>
      <c r="J121" s="3"/>
      <c r="N121" s="1"/>
    </row>
    <row r="122" spans="1:14" ht="15" customHeight="1" x14ac:dyDescent="0.2">
      <c r="A122" s="1"/>
      <c r="F122" s="2"/>
      <c r="G122" s="5"/>
      <c r="J122" s="3"/>
      <c r="N122" s="1"/>
    </row>
    <row r="123" spans="1:14" ht="15" customHeight="1" x14ac:dyDescent="0.2">
      <c r="A123" s="1"/>
      <c r="F123" s="2"/>
      <c r="G123" s="5"/>
      <c r="J123" s="3"/>
      <c r="N123" s="1"/>
    </row>
    <row r="124" spans="1:14" ht="15" customHeight="1" x14ac:dyDescent="0.2">
      <c r="A124" s="1"/>
      <c r="F124" s="2"/>
      <c r="G124" s="5"/>
      <c r="J124" s="3"/>
      <c r="N124" s="1"/>
    </row>
    <row r="125" spans="1:14" ht="15" customHeight="1" x14ac:dyDescent="0.2">
      <c r="A125" s="1"/>
      <c r="F125" s="2"/>
      <c r="G125" s="5"/>
      <c r="J125" s="3"/>
      <c r="N125" s="1"/>
    </row>
    <row r="126" spans="1:14" ht="15" customHeight="1" x14ac:dyDescent="0.2">
      <c r="A126" s="1"/>
      <c r="F126" s="2"/>
      <c r="G126" s="5"/>
      <c r="J126" s="3"/>
      <c r="N126" s="1"/>
    </row>
    <row r="127" spans="1:14" ht="15" customHeight="1" x14ac:dyDescent="0.2">
      <c r="A127" s="1"/>
      <c r="F127" s="2"/>
      <c r="G127" s="5"/>
      <c r="J127" s="3"/>
      <c r="N127" s="1"/>
    </row>
    <row r="128" spans="1:14" ht="15" customHeight="1" x14ac:dyDescent="0.2">
      <c r="A128" s="1"/>
      <c r="F128" s="2"/>
      <c r="G128" s="5"/>
      <c r="J128" s="3"/>
      <c r="N128" s="1"/>
    </row>
    <row r="129" spans="1:14" ht="15" customHeight="1" x14ac:dyDescent="0.2">
      <c r="A129" s="1"/>
      <c r="F129" s="2"/>
      <c r="G129" s="5"/>
      <c r="J129" s="3"/>
      <c r="N129" s="1"/>
    </row>
    <row r="130" spans="1:14" ht="15" customHeight="1" x14ac:dyDescent="0.2">
      <c r="A130" s="1"/>
      <c r="F130" s="2"/>
      <c r="G130" s="5"/>
      <c r="J130" s="3"/>
      <c r="N130" s="1"/>
    </row>
    <row r="131" spans="1:14" ht="15" customHeight="1" x14ac:dyDescent="0.2">
      <c r="A131" s="1"/>
      <c r="F131" s="2"/>
      <c r="G131" s="5"/>
      <c r="J131" s="3"/>
      <c r="N131" s="1"/>
    </row>
    <row r="132" spans="1:14" ht="15" customHeight="1" x14ac:dyDescent="0.2">
      <c r="A132" s="1"/>
      <c r="F132" s="2"/>
      <c r="G132" s="5"/>
      <c r="J132" s="3"/>
      <c r="N132" s="1"/>
    </row>
    <row r="133" spans="1:14" ht="15" customHeight="1" x14ac:dyDescent="0.2">
      <c r="A133" s="1"/>
      <c r="F133" s="2"/>
      <c r="G133" s="5"/>
      <c r="J133" s="3"/>
      <c r="N133" s="1"/>
    </row>
    <row r="134" spans="1:14" ht="15" customHeight="1" x14ac:dyDescent="0.2">
      <c r="A134" s="1"/>
      <c r="F134" s="2"/>
      <c r="G134" s="5"/>
      <c r="J134" s="3"/>
      <c r="N134" s="1"/>
    </row>
    <row r="135" spans="1:14" ht="15" customHeight="1" x14ac:dyDescent="0.2">
      <c r="A135" s="1"/>
      <c r="F135" s="2"/>
      <c r="G135" s="5"/>
      <c r="J135" s="3"/>
      <c r="N135" s="1"/>
    </row>
    <row r="136" spans="1:14" ht="15" customHeight="1" x14ac:dyDescent="0.2">
      <c r="A136" s="1"/>
      <c r="F136" s="2"/>
      <c r="G136" s="5"/>
      <c r="J136" s="3"/>
      <c r="N136" s="1"/>
    </row>
    <row r="137" spans="1:14" ht="15" customHeight="1" x14ac:dyDescent="0.2">
      <c r="A137" s="1"/>
      <c r="F137" s="2"/>
      <c r="G137" s="5"/>
      <c r="J137" s="3"/>
      <c r="N137" s="1"/>
    </row>
    <row r="138" spans="1:14" ht="15" customHeight="1" x14ac:dyDescent="0.2">
      <c r="A138" s="1"/>
      <c r="F138" s="2"/>
      <c r="G138" s="5"/>
      <c r="J138" s="3"/>
      <c r="N138" s="1"/>
    </row>
    <row r="139" spans="1:14" ht="15" customHeight="1" x14ac:dyDescent="0.2">
      <c r="A139" s="1"/>
      <c r="F139" s="2"/>
      <c r="G139" s="5"/>
      <c r="J139" s="3"/>
      <c r="N139" s="1"/>
    </row>
    <row r="140" spans="1:14" ht="15" customHeight="1" x14ac:dyDescent="0.2">
      <c r="A140" s="1"/>
      <c r="F140" s="2"/>
      <c r="G140" s="5"/>
      <c r="J140" s="3"/>
      <c r="N140" s="1"/>
    </row>
    <row r="141" spans="1:14" ht="15" customHeight="1" x14ac:dyDescent="0.2">
      <c r="A141" s="1"/>
      <c r="F141" s="2"/>
      <c r="G141" s="5"/>
      <c r="J141" s="3"/>
      <c r="N141" s="1"/>
    </row>
    <row r="142" spans="1:14" ht="15" customHeight="1" x14ac:dyDescent="0.2">
      <c r="A142" s="1"/>
      <c r="F142" s="2"/>
      <c r="G142" s="5"/>
      <c r="J142" s="3"/>
      <c r="N142" s="1"/>
    </row>
    <row r="143" spans="1:14" ht="15" customHeight="1" x14ac:dyDescent="0.2">
      <c r="A143" s="1"/>
      <c r="F143" s="2"/>
      <c r="G143" s="5"/>
      <c r="J143" s="3"/>
      <c r="N143" s="1"/>
    </row>
    <row r="144" spans="1:14" ht="15" customHeight="1" x14ac:dyDescent="0.2">
      <c r="A144" s="1"/>
      <c r="F144" s="2"/>
      <c r="G144" s="5"/>
      <c r="J144" s="3"/>
      <c r="N144" s="1"/>
    </row>
    <row r="145" spans="1:14" ht="15" customHeight="1" x14ac:dyDescent="0.2">
      <c r="A145" s="1"/>
      <c r="F145" s="2"/>
      <c r="G145" s="5"/>
      <c r="J145" s="3"/>
      <c r="N145" s="1"/>
    </row>
    <row r="146" spans="1:14" ht="15" customHeight="1" x14ac:dyDescent="0.2">
      <c r="A146" s="1"/>
      <c r="F146" s="2"/>
      <c r="G146" s="5"/>
      <c r="J146" s="3"/>
      <c r="N146" s="1"/>
    </row>
    <row r="147" spans="1:14" ht="15" customHeight="1" x14ac:dyDescent="0.2">
      <c r="A147" s="1"/>
      <c r="F147" s="2"/>
      <c r="G147" s="5"/>
      <c r="J147" s="3"/>
      <c r="N147" s="1"/>
    </row>
    <row r="148" spans="1:14" ht="15" customHeight="1" x14ac:dyDescent="0.2">
      <c r="A148" s="1"/>
      <c r="F148" s="2"/>
      <c r="G148" s="5"/>
      <c r="J148" s="3"/>
      <c r="N148" s="1"/>
    </row>
    <row r="149" spans="1:14" ht="15" customHeight="1" x14ac:dyDescent="0.2">
      <c r="A149" s="1"/>
      <c r="F149" s="2"/>
      <c r="G149" s="5"/>
      <c r="J149" s="3"/>
      <c r="N149" s="1"/>
    </row>
    <row r="150" spans="1:14" ht="15" customHeight="1" x14ac:dyDescent="0.2">
      <c r="A150" s="1"/>
      <c r="F150" s="2"/>
      <c r="G150" s="5"/>
      <c r="J150" s="3"/>
      <c r="N150" s="1"/>
    </row>
    <row r="151" spans="1:14" ht="15" customHeight="1" x14ac:dyDescent="0.2">
      <c r="A151" s="1"/>
      <c r="F151" s="2"/>
      <c r="G151" s="5"/>
      <c r="J151" s="3"/>
      <c r="N151" s="1"/>
    </row>
    <row r="152" spans="1:14" ht="15" customHeight="1" x14ac:dyDescent="0.2">
      <c r="A152" s="1"/>
      <c r="F152" s="2"/>
      <c r="G152" s="5"/>
      <c r="J152" s="3"/>
      <c r="N152" s="1"/>
    </row>
    <row r="153" spans="1:14" ht="15" customHeight="1" x14ac:dyDescent="0.2">
      <c r="A153" s="1"/>
      <c r="F153" s="2"/>
      <c r="G153" s="5"/>
      <c r="J153" s="3"/>
      <c r="N153" s="1"/>
    </row>
    <row r="154" spans="1:14" ht="15" customHeight="1" x14ac:dyDescent="0.2">
      <c r="A154" s="1"/>
      <c r="F154" s="2"/>
      <c r="G154" s="5"/>
      <c r="J154" s="3"/>
      <c r="N154" s="1"/>
    </row>
    <row r="155" spans="1:14" ht="15" customHeight="1" x14ac:dyDescent="0.2">
      <c r="A155" s="1"/>
      <c r="F155" s="2"/>
      <c r="G155" s="5"/>
      <c r="J155" s="3"/>
      <c r="N155" s="1"/>
    </row>
    <row r="156" spans="1:14" ht="15" customHeight="1" x14ac:dyDescent="0.2">
      <c r="A156" s="1"/>
      <c r="F156" s="2"/>
      <c r="G156" s="5"/>
      <c r="J156" s="3"/>
      <c r="N156" s="1"/>
    </row>
    <row r="157" spans="1:14" ht="15" customHeight="1" x14ac:dyDescent="0.2">
      <c r="A157" s="1"/>
      <c r="F157" s="2"/>
      <c r="G157" s="5"/>
      <c r="J157" s="3"/>
      <c r="N157" s="1"/>
    </row>
    <row r="158" spans="1:14" ht="15" customHeight="1" x14ac:dyDescent="0.2">
      <c r="A158" s="1"/>
      <c r="F158" s="2"/>
      <c r="G158" s="5"/>
      <c r="J158" s="3"/>
      <c r="N158" s="1"/>
    </row>
    <row r="159" spans="1:14" ht="15" customHeight="1" x14ac:dyDescent="0.2">
      <c r="A159" s="1"/>
      <c r="F159" s="2"/>
      <c r="G159" s="5"/>
      <c r="J159" s="3"/>
      <c r="N159" s="1"/>
    </row>
    <row r="160" spans="1:14" ht="15" customHeight="1" x14ac:dyDescent="0.2">
      <c r="A160" s="1"/>
      <c r="F160" s="2"/>
      <c r="G160" s="5"/>
      <c r="J160" s="3"/>
      <c r="N160" s="1"/>
    </row>
    <row r="161" spans="1:14" ht="15" customHeight="1" x14ac:dyDescent="0.2">
      <c r="A161" s="1"/>
      <c r="F161" s="2"/>
      <c r="G161" s="5"/>
      <c r="J161" s="3"/>
      <c r="N161" s="1"/>
    </row>
    <row r="162" spans="1:14" ht="15" customHeight="1" x14ac:dyDescent="0.2">
      <c r="A162" s="1"/>
      <c r="F162" s="2"/>
      <c r="G162" s="5"/>
      <c r="J162" s="3"/>
      <c r="N162" s="1"/>
    </row>
    <row r="163" spans="1:14" ht="15" customHeight="1" x14ac:dyDescent="0.2">
      <c r="A163" s="1"/>
      <c r="F163" s="2"/>
      <c r="G163" s="5"/>
      <c r="J163" s="3"/>
      <c r="N163" s="1"/>
    </row>
    <row r="164" spans="1:14" ht="15" customHeight="1" x14ac:dyDescent="0.2">
      <c r="A164" s="1"/>
      <c r="F164" s="2"/>
      <c r="G164" s="5"/>
      <c r="J164" s="3"/>
      <c r="N164" s="1"/>
    </row>
    <row r="165" spans="1:14" ht="15" customHeight="1" x14ac:dyDescent="0.2">
      <c r="A165" s="1"/>
      <c r="F165" s="2"/>
      <c r="G165" s="5"/>
      <c r="J165" s="3"/>
      <c r="N165" s="1"/>
    </row>
    <row r="166" spans="1:14" ht="15" customHeight="1" x14ac:dyDescent="0.2">
      <c r="A166" s="1"/>
      <c r="F166" s="2"/>
      <c r="G166" s="5"/>
      <c r="J166" s="3"/>
      <c r="N166" s="1"/>
    </row>
    <row r="167" spans="1:14" ht="15" customHeight="1" x14ac:dyDescent="0.2">
      <c r="A167" s="1"/>
      <c r="F167" s="2"/>
      <c r="G167" s="5"/>
      <c r="J167" s="3"/>
      <c r="N167" s="1"/>
    </row>
    <row r="168" spans="1:14" ht="15" customHeight="1" x14ac:dyDescent="0.2">
      <c r="A168" s="1"/>
      <c r="F168" s="2"/>
      <c r="G168" s="5"/>
      <c r="J168" s="3"/>
      <c r="N168" s="1"/>
    </row>
    <row r="169" spans="1:14" ht="15" customHeight="1" x14ac:dyDescent="0.2">
      <c r="A169" s="1"/>
      <c r="F169" s="2"/>
      <c r="G169" s="5"/>
      <c r="J169" s="3"/>
      <c r="N169" s="1"/>
    </row>
    <row r="170" spans="1:14" ht="15" customHeight="1" x14ac:dyDescent="0.2">
      <c r="A170" s="1"/>
      <c r="F170" s="2"/>
      <c r="G170" s="5"/>
      <c r="J170" s="3"/>
      <c r="N170" s="1"/>
    </row>
    <row r="171" spans="1:14" ht="15" customHeight="1" x14ac:dyDescent="0.2">
      <c r="A171" s="1"/>
      <c r="F171" s="2"/>
      <c r="G171" s="5"/>
      <c r="J171" s="3"/>
      <c r="N171" s="1"/>
    </row>
    <row r="172" spans="1:14" ht="15" customHeight="1" x14ac:dyDescent="0.2">
      <c r="A172" s="1"/>
      <c r="F172" s="2"/>
      <c r="G172" s="5"/>
      <c r="J172" s="3"/>
      <c r="N172" s="1"/>
    </row>
    <row r="173" spans="1:14" ht="15" customHeight="1" x14ac:dyDescent="0.2">
      <c r="A173" s="1"/>
      <c r="F173" s="2"/>
      <c r="G173" s="5"/>
      <c r="J173" s="3"/>
      <c r="N173" s="1"/>
    </row>
    <row r="174" spans="1:14" ht="15" customHeight="1" x14ac:dyDescent="0.2">
      <c r="A174" s="1"/>
      <c r="F174" s="2"/>
      <c r="G174" s="5"/>
      <c r="J174" s="3"/>
      <c r="N174" s="1"/>
    </row>
    <row r="175" spans="1:14" ht="15" customHeight="1" x14ac:dyDescent="0.2">
      <c r="A175" s="1"/>
      <c r="F175" s="2"/>
      <c r="G175" s="5"/>
      <c r="J175" s="3"/>
      <c r="N175" s="1"/>
    </row>
    <row r="176" spans="1:14" ht="15" customHeight="1" x14ac:dyDescent="0.2">
      <c r="A176" s="1"/>
      <c r="F176" s="2"/>
      <c r="G176" s="5"/>
      <c r="J176" s="3"/>
      <c r="N176" s="1"/>
    </row>
    <row r="177" spans="1:14" ht="15" customHeight="1" x14ac:dyDescent="0.2">
      <c r="A177" s="1"/>
      <c r="F177" s="2"/>
      <c r="G177" s="5"/>
      <c r="J177" s="3"/>
      <c r="N177" s="1"/>
    </row>
    <row r="178" spans="1:14" ht="15" customHeight="1" x14ac:dyDescent="0.2">
      <c r="A178" s="1"/>
      <c r="F178" s="2"/>
      <c r="G178" s="5"/>
      <c r="J178" s="3"/>
      <c r="N178" s="1"/>
    </row>
    <row r="179" spans="1:14" ht="15" customHeight="1" x14ac:dyDescent="0.2">
      <c r="A179" s="1"/>
      <c r="F179" s="2"/>
      <c r="G179" s="5"/>
      <c r="J179" s="3"/>
      <c r="N179" s="1"/>
    </row>
    <row r="180" spans="1:14" ht="15" customHeight="1" x14ac:dyDescent="0.2">
      <c r="A180" s="1"/>
      <c r="F180" s="2"/>
      <c r="G180" s="5"/>
      <c r="J180" s="3"/>
      <c r="N180" s="1"/>
    </row>
    <row r="181" spans="1:14" ht="15" customHeight="1" x14ac:dyDescent="0.2">
      <c r="A181" s="1"/>
      <c r="F181" s="2"/>
      <c r="G181" s="5"/>
      <c r="J181" s="3"/>
      <c r="N181" s="1"/>
    </row>
    <row r="182" spans="1:14" ht="15" customHeight="1" x14ac:dyDescent="0.2">
      <c r="A182" s="1"/>
      <c r="F182" s="2"/>
      <c r="G182" s="5"/>
      <c r="J182" s="3"/>
      <c r="N182" s="1"/>
    </row>
    <row r="183" spans="1:14" ht="15" customHeight="1" x14ac:dyDescent="0.2">
      <c r="A183" s="1"/>
      <c r="F183" s="2"/>
      <c r="G183" s="5"/>
      <c r="J183" s="3"/>
      <c r="N183" s="1"/>
    </row>
    <row r="184" spans="1:14" ht="15" customHeight="1" x14ac:dyDescent="0.2">
      <c r="A184" s="1"/>
      <c r="F184" s="2"/>
      <c r="G184" s="5"/>
      <c r="J184" s="3"/>
      <c r="N184" s="1"/>
    </row>
    <row r="185" spans="1:14" ht="15" customHeight="1" x14ac:dyDescent="0.2">
      <c r="A185" s="1"/>
      <c r="F185" s="2"/>
      <c r="G185" s="5"/>
      <c r="J185" s="3"/>
      <c r="N185" s="1"/>
    </row>
    <row r="186" spans="1:14" ht="15" customHeight="1" x14ac:dyDescent="0.2">
      <c r="A186" s="1"/>
      <c r="F186" s="2"/>
      <c r="G186" s="5"/>
      <c r="J186" s="3"/>
      <c r="N186" s="1"/>
    </row>
    <row r="187" spans="1:14" ht="15" customHeight="1" x14ac:dyDescent="0.2">
      <c r="A187" s="1"/>
      <c r="F187" s="2"/>
      <c r="G187" s="5"/>
      <c r="J187" s="3"/>
      <c r="N187" s="1"/>
    </row>
    <row r="188" spans="1:14" ht="15" customHeight="1" x14ac:dyDescent="0.2">
      <c r="A188" s="1"/>
      <c r="F188" s="2"/>
      <c r="G188" s="5"/>
      <c r="J188" s="3"/>
      <c r="N188" s="1"/>
    </row>
    <row r="189" spans="1:14" ht="15" customHeight="1" x14ac:dyDescent="0.2">
      <c r="A189" s="1"/>
      <c r="F189" s="2"/>
      <c r="G189" s="5"/>
      <c r="J189" s="3"/>
      <c r="N189" s="1"/>
    </row>
    <row r="190" spans="1:14" ht="15" customHeight="1" x14ac:dyDescent="0.2">
      <c r="A190" s="1"/>
      <c r="F190" s="2"/>
      <c r="G190" s="5"/>
      <c r="J190" s="3"/>
      <c r="N190" s="1"/>
    </row>
    <row r="191" spans="1:14" ht="15" customHeight="1" x14ac:dyDescent="0.2">
      <c r="A191" s="1"/>
      <c r="F191" s="2"/>
      <c r="G191" s="5"/>
      <c r="J191" s="3"/>
      <c r="N191" s="1"/>
    </row>
    <row r="192" spans="1:14" ht="15" customHeight="1" x14ac:dyDescent="0.2">
      <c r="A192" s="1"/>
      <c r="F192" s="2"/>
      <c r="G192" s="5"/>
      <c r="J192" s="3"/>
      <c r="N192" s="1"/>
    </row>
    <row r="193" spans="1:14" ht="15" customHeight="1" x14ac:dyDescent="0.2">
      <c r="A193" s="1"/>
      <c r="F193" s="2"/>
      <c r="G193" s="5"/>
      <c r="J193" s="3"/>
      <c r="N193" s="1"/>
    </row>
    <row r="194" spans="1:14" ht="15" customHeight="1" x14ac:dyDescent="0.2">
      <c r="A194" s="1"/>
      <c r="F194" s="2"/>
      <c r="G194" s="5"/>
      <c r="J194" s="3"/>
      <c r="N194" s="1"/>
    </row>
    <row r="195" spans="1:14" ht="15" customHeight="1" x14ac:dyDescent="0.2">
      <c r="A195" s="1"/>
      <c r="F195" s="2"/>
      <c r="G195" s="5"/>
      <c r="J195" s="3"/>
      <c r="N195" s="1"/>
    </row>
    <row r="196" spans="1:14" ht="15" customHeight="1" x14ac:dyDescent="0.2">
      <c r="A196" s="1"/>
      <c r="F196" s="2"/>
      <c r="G196" s="5"/>
      <c r="J196" s="3"/>
      <c r="N196" s="1"/>
    </row>
    <row r="197" spans="1:14" ht="15" customHeight="1" x14ac:dyDescent="0.2">
      <c r="A197" s="1"/>
      <c r="F197" s="2"/>
      <c r="G197" s="5"/>
      <c r="J197" s="3"/>
      <c r="N197" s="1"/>
    </row>
    <row r="198" spans="1:14" ht="15" customHeight="1" x14ac:dyDescent="0.2">
      <c r="A198" s="1"/>
      <c r="F198" s="2"/>
      <c r="G198" s="5"/>
      <c r="J198" s="3"/>
      <c r="N198" s="1"/>
    </row>
    <row r="199" spans="1:14" ht="15" customHeight="1" x14ac:dyDescent="0.2">
      <c r="A199" s="1"/>
      <c r="F199" s="2"/>
      <c r="G199" s="5"/>
      <c r="J199" s="3"/>
      <c r="N199" s="1"/>
    </row>
    <row r="200" spans="1:14" ht="15" customHeight="1" x14ac:dyDescent="0.2">
      <c r="A200" s="1"/>
      <c r="F200" s="2"/>
      <c r="G200" s="5"/>
      <c r="J200" s="3"/>
      <c r="N200" s="1"/>
    </row>
    <row r="201" spans="1:14" ht="15" customHeight="1" x14ac:dyDescent="0.2">
      <c r="A201" s="1"/>
      <c r="F201" s="2"/>
      <c r="G201" s="5"/>
      <c r="J201" s="3"/>
      <c r="N201" s="1"/>
    </row>
    <row r="202" spans="1:14" ht="15" customHeight="1" x14ac:dyDescent="0.2">
      <c r="A202" s="1"/>
      <c r="F202" s="2"/>
      <c r="G202" s="5"/>
      <c r="J202" s="3"/>
      <c r="N202" s="1"/>
    </row>
    <row r="203" spans="1:14" ht="15" customHeight="1" x14ac:dyDescent="0.2">
      <c r="A203" s="1"/>
      <c r="F203" s="2"/>
      <c r="G203" s="5"/>
      <c r="J203" s="3"/>
      <c r="N203" s="1"/>
    </row>
    <row r="204" spans="1:14" ht="15" customHeight="1" x14ac:dyDescent="0.2">
      <c r="A204" s="1"/>
      <c r="F204" s="2"/>
      <c r="G204" s="5"/>
      <c r="J204" s="3"/>
      <c r="N204" s="1"/>
    </row>
    <row r="205" spans="1:14" ht="15" customHeight="1" x14ac:dyDescent="0.2">
      <c r="A205" s="1"/>
      <c r="F205" s="2"/>
      <c r="G205" s="5"/>
      <c r="J205" s="3"/>
      <c r="N205" s="1"/>
    </row>
    <row r="206" spans="1:14" ht="15" customHeight="1" x14ac:dyDescent="0.2">
      <c r="A206" s="1"/>
      <c r="F206" s="2"/>
      <c r="G206" s="5"/>
      <c r="J206" s="3"/>
      <c r="N206" s="1"/>
    </row>
    <row r="207" spans="1:14" ht="15" customHeight="1" x14ac:dyDescent="0.2">
      <c r="A207" s="1"/>
      <c r="F207" s="2"/>
      <c r="G207" s="5"/>
      <c r="J207" s="3"/>
      <c r="N207" s="1"/>
    </row>
    <row r="208" spans="1:14" ht="15" customHeight="1" x14ac:dyDescent="0.2">
      <c r="A208" s="1"/>
      <c r="F208" s="2"/>
      <c r="G208" s="5"/>
      <c r="J208" s="3"/>
      <c r="N208" s="1"/>
    </row>
    <row r="209" spans="1:14" ht="15" customHeight="1" x14ac:dyDescent="0.2">
      <c r="A209" s="1"/>
      <c r="F209" s="2"/>
      <c r="G209" s="5"/>
      <c r="J209" s="3"/>
      <c r="N209" s="1"/>
    </row>
    <row r="210" spans="1:14" ht="15" customHeight="1" x14ac:dyDescent="0.2">
      <c r="A210" s="1"/>
      <c r="F210" s="2"/>
      <c r="G210" s="5"/>
      <c r="J210" s="3"/>
      <c r="N210" s="1"/>
    </row>
    <row r="211" spans="1:14" ht="15" customHeight="1" x14ac:dyDescent="0.2">
      <c r="A211" s="1"/>
      <c r="F211" s="2"/>
      <c r="G211" s="5"/>
      <c r="J211" s="3"/>
      <c r="N211" s="1"/>
    </row>
    <row r="212" spans="1:14" ht="15" customHeight="1" x14ac:dyDescent="0.2">
      <c r="A212" s="1"/>
      <c r="F212" s="2"/>
      <c r="G212" s="5"/>
      <c r="J212" s="3"/>
      <c r="N212" s="1"/>
    </row>
    <row r="213" spans="1:14" ht="15" customHeight="1" x14ac:dyDescent="0.2">
      <c r="A213" s="1"/>
      <c r="F213" s="2"/>
      <c r="G213" s="5"/>
      <c r="J213" s="3"/>
      <c r="N213" s="1"/>
    </row>
    <row r="214" spans="1:14" ht="15" customHeight="1" x14ac:dyDescent="0.2">
      <c r="A214" s="1"/>
      <c r="F214" s="2"/>
      <c r="G214" s="5"/>
      <c r="J214" s="3"/>
      <c r="N214" s="1"/>
    </row>
    <row r="215" spans="1:14" ht="15" customHeight="1" x14ac:dyDescent="0.2">
      <c r="A215" s="1"/>
      <c r="F215" s="2"/>
      <c r="G215" s="5"/>
      <c r="J215" s="3"/>
      <c r="N215" s="1"/>
    </row>
    <row r="216" spans="1:14" ht="15" customHeight="1" x14ac:dyDescent="0.2">
      <c r="A216" s="1"/>
      <c r="F216" s="2"/>
      <c r="G216" s="5"/>
      <c r="J216" s="3"/>
      <c r="N216" s="1"/>
    </row>
    <row r="217" spans="1:14" ht="15" customHeight="1" x14ac:dyDescent="0.2">
      <c r="A217" s="1"/>
      <c r="F217" s="2"/>
      <c r="G217" s="5"/>
      <c r="J217" s="3"/>
      <c r="N217" s="1"/>
    </row>
    <row r="218" spans="1:14" ht="15" customHeight="1" x14ac:dyDescent="0.2">
      <c r="A218" s="1"/>
      <c r="F218" s="2"/>
      <c r="G218" s="5"/>
      <c r="J218" s="3"/>
      <c r="N218" s="1"/>
    </row>
    <row r="219" spans="1:14" ht="15" customHeight="1" x14ac:dyDescent="0.2">
      <c r="A219" s="1"/>
      <c r="F219" s="2"/>
      <c r="G219" s="5"/>
      <c r="J219" s="3"/>
      <c r="N219" s="1"/>
    </row>
    <row r="220" spans="1:14" ht="15" customHeight="1" x14ac:dyDescent="0.2">
      <c r="A220" s="1"/>
      <c r="F220" s="2"/>
      <c r="G220" s="5"/>
      <c r="J220" s="3"/>
      <c r="N220" s="1"/>
    </row>
    <row r="221" spans="1:14" ht="15" customHeight="1" x14ac:dyDescent="0.2">
      <c r="A221" s="1"/>
      <c r="F221" s="2"/>
      <c r="G221" s="5"/>
      <c r="J221" s="3"/>
      <c r="N221" s="1"/>
    </row>
    <row r="222" spans="1:14" ht="15" customHeight="1" x14ac:dyDescent="0.2">
      <c r="A222" s="1"/>
      <c r="F222" s="2"/>
      <c r="G222" s="5"/>
      <c r="J222" s="3"/>
      <c r="N222" s="1"/>
    </row>
    <row r="223" spans="1:14" ht="15" customHeight="1" x14ac:dyDescent="0.2">
      <c r="A223" s="1"/>
      <c r="F223" s="2"/>
      <c r="G223" s="5"/>
      <c r="J223" s="3"/>
      <c r="N223" s="1"/>
    </row>
    <row r="224" spans="1:14" ht="15" customHeight="1" x14ac:dyDescent="0.2">
      <c r="A224" s="1"/>
      <c r="F224" s="2"/>
      <c r="G224" s="5"/>
      <c r="J224" s="3"/>
      <c r="N224" s="1"/>
    </row>
    <row r="225" spans="1:14" ht="15" customHeight="1" x14ac:dyDescent="0.2">
      <c r="A225" s="1"/>
      <c r="F225" s="2"/>
      <c r="G225" s="5"/>
      <c r="J225" s="3"/>
      <c r="N225" s="1"/>
    </row>
    <row r="226" spans="1:14" ht="15" customHeight="1" x14ac:dyDescent="0.2">
      <c r="A226" s="1"/>
      <c r="F226" s="2"/>
      <c r="G226" s="5"/>
      <c r="J226" s="3"/>
      <c r="N226" s="1"/>
    </row>
    <row r="227" spans="1:14" ht="15" customHeight="1" x14ac:dyDescent="0.2">
      <c r="A227" s="1"/>
      <c r="F227" s="2"/>
      <c r="G227" s="5"/>
      <c r="J227" s="3"/>
      <c r="N227" s="1"/>
    </row>
    <row r="228" spans="1:14" ht="15" customHeight="1" x14ac:dyDescent="0.2">
      <c r="A228" s="1"/>
      <c r="F228" s="2"/>
      <c r="G228" s="5"/>
      <c r="J228" s="3"/>
      <c r="N228" s="1"/>
    </row>
    <row r="229" spans="1:14" ht="15" customHeight="1" x14ac:dyDescent="0.2">
      <c r="A229" s="1"/>
      <c r="F229" s="2"/>
      <c r="G229" s="5"/>
      <c r="J229" s="3"/>
      <c r="N229" s="1"/>
    </row>
    <row r="230" spans="1:14" ht="15" customHeight="1" x14ac:dyDescent="0.2">
      <c r="A230" s="1"/>
      <c r="F230" s="2"/>
      <c r="G230" s="5"/>
      <c r="J230" s="3"/>
      <c r="N230" s="1"/>
    </row>
    <row r="231" spans="1:14" ht="15" customHeight="1" x14ac:dyDescent="0.2">
      <c r="A231" s="1"/>
      <c r="F231" s="2"/>
      <c r="G231" s="5"/>
      <c r="J231" s="3"/>
      <c r="N231" s="1"/>
    </row>
    <row r="232" spans="1:14" ht="15" customHeight="1" x14ac:dyDescent="0.2">
      <c r="A232" s="1"/>
      <c r="F232" s="2"/>
      <c r="G232" s="5"/>
      <c r="J232" s="3"/>
      <c r="N232" s="1"/>
    </row>
    <row r="233" spans="1:14" ht="15" customHeight="1" x14ac:dyDescent="0.2">
      <c r="A233" s="1"/>
      <c r="F233" s="2"/>
      <c r="G233" s="5"/>
      <c r="J233" s="3"/>
      <c r="N233" s="1"/>
    </row>
    <row r="234" spans="1:14" ht="15" customHeight="1" x14ac:dyDescent="0.2">
      <c r="A234" s="1"/>
      <c r="F234" s="2"/>
      <c r="G234" s="5"/>
      <c r="J234" s="3"/>
      <c r="N234" s="1"/>
    </row>
    <row r="235" spans="1:14" ht="15" customHeight="1" x14ac:dyDescent="0.2">
      <c r="A235" s="1"/>
      <c r="F235" s="2"/>
      <c r="G235" s="5"/>
      <c r="J235" s="3"/>
      <c r="N235" s="1"/>
    </row>
    <row r="236" spans="1:14" ht="15" customHeight="1" x14ac:dyDescent="0.2">
      <c r="A236" s="1"/>
      <c r="F236" s="2"/>
      <c r="G236" s="5"/>
      <c r="J236" s="3"/>
      <c r="N236" s="1"/>
    </row>
    <row r="237" spans="1:14" ht="15" customHeight="1" x14ac:dyDescent="0.2">
      <c r="A237" s="1"/>
      <c r="F237" s="2"/>
      <c r="G237" s="5"/>
      <c r="J237" s="3"/>
      <c r="N237" s="1"/>
    </row>
    <row r="238" spans="1:14" ht="15" customHeight="1" x14ac:dyDescent="0.2">
      <c r="A238" s="1"/>
      <c r="F238" s="2"/>
      <c r="G238" s="5"/>
      <c r="J238" s="3"/>
      <c r="N238" s="1"/>
    </row>
    <row r="239" spans="1:14" ht="15" customHeight="1" x14ac:dyDescent="0.2">
      <c r="A239" s="1"/>
      <c r="F239" s="2"/>
      <c r="G239" s="5"/>
      <c r="J239" s="3"/>
      <c r="N239" s="1"/>
    </row>
    <row r="240" spans="1:14" ht="15" customHeight="1" x14ac:dyDescent="0.2">
      <c r="A240" s="1"/>
      <c r="F240" s="2"/>
      <c r="G240" s="5"/>
      <c r="J240" s="3"/>
      <c r="N240" s="1"/>
    </row>
    <row r="241" spans="1:14" ht="15" customHeight="1" x14ac:dyDescent="0.2">
      <c r="A241" s="1"/>
      <c r="F241" s="2"/>
      <c r="G241" s="5"/>
      <c r="J241" s="3"/>
      <c r="N241" s="1"/>
    </row>
    <row r="242" spans="1:14" ht="15" customHeight="1" x14ac:dyDescent="0.2">
      <c r="A242" s="1"/>
      <c r="F242" s="2"/>
      <c r="G242" s="5"/>
      <c r="J242" s="3"/>
      <c r="N242" s="1"/>
    </row>
    <row r="243" spans="1:14" ht="15" customHeight="1" x14ac:dyDescent="0.2">
      <c r="A243" s="1"/>
      <c r="F243" s="2"/>
      <c r="G243" s="5"/>
      <c r="J243" s="3"/>
      <c r="N243" s="1"/>
    </row>
    <row r="244" spans="1:14" ht="15" customHeight="1" x14ac:dyDescent="0.2">
      <c r="A244" s="1"/>
      <c r="F244" s="2"/>
      <c r="G244" s="5"/>
      <c r="J244" s="3"/>
      <c r="N244" s="1"/>
    </row>
    <row r="245" spans="1:14" ht="15" customHeight="1" x14ac:dyDescent="0.2">
      <c r="A245" s="1"/>
      <c r="F245" s="2"/>
      <c r="G245" s="5"/>
      <c r="J245" s="3"/>
      <c r="N245" s="1"/>
    </row>
    <row r="246" spans="1:14" ht="15" customHeight="1" x14ac:dyDescent="0.2">
      <c r="A246" s="1"/>
      <c r="F246" s="2"/>
      <c r="G246" s="5"/>
      <c r="J246" s="3"/>
      <c r="N246" s="1"/>
    </row>
    <row r="247" spans="1:14" ht="15" customHeight="1" x14ac:dyDescent="0.2">
      <c r="A247" s="1"/>
      <c r="F247" s="2"/>
      <c r="G247" s="5"/>
      <c r="J247" s="3"/>
      <c r="N247" s="1"/>
    </row>
    <row r="248" spans="1:14" ht="15" customHeight="1" x14ac:dyDescent="0.2">
      <c r="A248" s="1"/>
      <c r="F248" s="2"/>
      <c r="G248" s="5"/>
      <c r="J248" s="3"/>
      <c r="N248" s="1"/>
    </row>
    <row r="249" spans="1:14" ht="15" customHeight="1" x14ac:dyDescent="0.2">
      <c r="A249" s="1"/>
      <c r="F249" s="2"/>
      <c r="G249" s="5"/>
      <c r="J249" s="3"/>
      <c r="N249" s="1"/>
    </row>
    <row r="250" spans="1:14" ht="15" customHeight="1" x14ac:dyDescent="0.2">
      <c r="A250" s="1"/>
      <c r="F250" s="2"/>
      <c r="G250" s="5"/>
      <c r="J250" s="3"/>
      <c r="N250" s="1"/>
    </row>
    <row r="251" spans="1:14" ht="15" customHeight="1" x14ac:dyDescent="0.2">
      <c r="A251" s="1"/>
      <c r="F251" s="2"/>
      <c r="G251" s="5"/>
      <c r="J251" s="3"/>
      <c r="N251" s="1"/>
    </row>
    <row r="252" spans="1:14" ht="15" customHeight="1" x14ac:dyDescent="0.2">
      <c r="A252" s="1"/>
      <c r="F252" s="2"/>
      <c r="G252" s="5"/>
      <c r="J252" s="3"/>
      <c r="N252" s="1"/>
    </row>
    <row r="253" spans="1:14" ht="15" customHeight="1" x14ac:dyDescent="0.2">
      <c r="A253" s="1"/>
      <c r="F253" s="2"/>
      <c r="G253" s="5"/>
      <c r="J253" s="3"/>
      <c r="N253" s="1"/>
    </row>
    <row r="254" spans="1:14" ht="15" customHeight="1" x14ac:dyDescent="0.2">
      <c r="A254" s="1"/>
      <c r="F254" s="2"/>
      <c r="G254" s="5"/>
      <c r="J254" s="3"/>
      <c r="N254" s="1"/>
    </row>
    <row r="255" spans="1:14" ht="15" customHeight="1" x14ac:dyDescent="0.2">
      <c r="A255" s="1"/>
      <c r="F255" s="2"/>
      <c r="G255" s="5"/>
      <c r="J255" s="3"/>
      <c r="N255" s="1"/>
    </row>
    <row r="256" spans="1:14" ht="15" customHeight="1" x14ac:dyDescent="0.2">
      <c r="A256" s="1"/>
      <c r="F256" s="2"/>
      <c r="G256" s="5"/>
      <c r="J256" s="3"/>
      <c r="N256" s="1"/>
    </row>
    <row r="257" spans="1:14" ht="15" customHeight="1" x14ac:dyDescent="0.2">
      <c r="A257" s="1"/>
      <c r="F257" s="2"/>
      <c r="G257" s="5"/>
      <c r="J257" s="3"/>
      <c r="N257" s="1"/>
    </row>
    <row r="258" spans="1:14" ht="15" customHeight="1" x14ac:dyDescent="0.2">
      <c r="A258" s="1"/>
      <c r="F258" s="2"/>
      <c r="G258" s="5"/>
      <c r="J258" s="3"/>
      <c r="N258" s="1"/>
    </row>
    <row r="259" spans="1:14" ht="15" customHeight="1" x14ac:dyDescent="0.2">
      <c r="A259" s="1"/>
      <c r="F259" s="2"/>
      <c r="G259" s="5"/>
      <c r="J259" s="3"/>
      <c r="N259" s="1"/>
    </row>
    <row r="260" spans="1:14" ht="15" customHeight="1" x14ac:dyDescent="0.2">
      <c r="A260" s="1"/>
      <c r="F260" s="2"/>
      <c r="G260" s="5"/>
      <c r="J260" s="3"/>
      <c r="N260" s="1"/>
    </row>
    <row r="261" spans="1:14" ht="15" customHeight="1" x14ac:dyDescent="0.2">
      <c r="A261" s="1"/>
      <c r="F261" s="2"/>
      <c r="G261" s="5"/>
      <c r="J261" s="3"/>
      <c r="N261" s="1"/>
    </row>
    <row r="262" spans="1:14" ht="15" customHeight="1" x14ac:dyDescent="0.2">
      <c r="A262" s="1"/>
      <c r="F262" s="2"/>
      <c r="G262" s="5"/>
      <c r="J262" s="3"/>
      <c r="N262" s="1"/>
    </row>
    <row r="263" spans="1:14" ht="15" customHeight="1" x14ac:dyDescent="0.2">
      <c r="A263" s="1"/>
      <c r="F263" s="2"/>
      <c r="G263" s="5"/>
      <c r="J263" s="3"/>
      <c r="N263" s="1"/>
    </row>
    <row r="264" spans="1:14" ht="15" customHeight="1" x14ac:dyDescent="0.2">
      <c r="A264" s="1"/>
      <c r="F264" s="2"/>
      <c r="G264" s="5"/>
      <c r="J264" s="3"/>
      <c r="N264" s="1"/>
    </row>
    <row r="265" spans="1:14" ht="15" customHeight="1" x14ac:dyDescent="0.2">
      <c r="A265" s="1"/>
      <c r="F265" s="2"/>
      <c r="G265" s="5"/>
      <c r="J265" s="3"/>
      <c r="N265" s="1"/>
    </row>
    <row r="266" spans="1:14" ht="15" customHeight="1" x14ac:dyDescent="0.2">
      <c r="A266" s="1"/>
      <c r="F266" s="2"/>
      <c r="G266" s="5"/>
      <c r="J266" s="3"/>
      <c r="N266" s="1"/>
    </row>
    <row r="267" spans="1:14" ht="15" customHeight="1" x14ac:dyDescent="0.2">
      <c r="A267" s="1"/>
      <c r="F267" s="2"/>
      <c r="G267" s="5"/>
      <c r="J267" s="3"/>
      <c r="N267" s="1"/>
    </row>
    <row r="268" spans="1:14" ht="15" customHeight="1" x14ac:dyDescent="0.2">
      <c r="A268" s="1"/>
      <c r="F268" s="2"/>
      <c r="G268" s="5"/>
      <c r="J268" s="3"/>
      <c r="N268" s="1"/>
    </row>
    <row r="269" spans="1:14" ht="15" customHeight="1" x14ac:dyDescent="0.2">
      <c r="A269" s="1"/>
      <c r="F269" s="2"/>
      <c r="G269" s="5"/>
      <c r="J269" s="3"/>
      <c r="N269" s="1"/>
    </row>
    <row r="270" spans="1:14" ht="15" customHeight="1" x14ac:dyDescent="0.2">
      <c r="A270" s="1"/>
      <c r="F270" s="2"/>
      <c r="G270" s="5"/>
      <c r="J270" s="3"/>
      <c r="N270" s="1"/>
    </row>
    <row r="271" spans="1:14" ht="15" customHeight="1" x14ac:dyDescent="0.2">
      <c r="A271" s="1"/>
      <c r="F271" s="2"/>
      <c r="G271" s="5"/>
      <c r="J271" s="3"/>
      <c r="N271" s="1"/>
    </row>
    <row r="272" spans="1:14" ht="15" customHeight="1" x14ac:dyDescent="0.2">
      <c r="A272" s="1"/>
      <c r="F272" s="2"/>
      <c r="G272" s="5"/>
      <c r="J272" s="3"/>
      <c r="N272" s="1"/>
    </row>
    <row r="273" spans="1:14" ht="15" customHeight="1" x14ac:dyDescent="0.2">
      <c r="A273" s="1"/>
      <c r="F273" s="2"/>
      <c r="G273" s="5"/>
      <c r="J273" s="3"/>
      <c r="N273" s="1"/>
    </row>
    <row r="274" spans="1:14" ht="15" customHeight="1" x14ac:dyDescent="0.2">
      <c r="A274" s="1"/>
      <c r="F274" s="2"/>
      <c r="G274" s="5"/>
      <c r="J274" s="3"/>
      <c r="N274" s="1"/>
    </row>
    <row r="275" spans="1:14" ht="15" customHeight="1" x14ac:dyDescent="0.2">
      <c r="A275" s="1"/>
      <c r="F275" s="2"/>
      <c r="G275" s="5"/>
      <c r="J275" s="3"/>
      <c r="N275" s="1"/>
    </row>
    <row r="276" spans="1:14" ht="15" customHeight="1" x14ac:dyDescent="0.2">
      <c r="A276" s="1"/>
      <c r="F276" s="2"/>
      <c r="G276" s="5"/>
      <c r="J276" s="3"/>
      <c r="N276" s="1"/>
    </row>
    <row r="277" spans="1:14" ht="15" customHeight="1" x14ac:dyDescent="0.2">
      <c r="A277" s="1"/>
      <c r="F277" s="2"/>
      <c r="G277" s="5"/>
      <c r="J277" s="3"/>
      <c r="N277" s="1"/>
    </row>
    <row r="278" spans="1:14" ht="15" customHeight="1" x14ac:dyDescent="0.2">
      <c r="A278" s="1"/>
      <c r="F278" s="2"/>
      <c r="G278" s="5"/>
      <c r="J278" s="3"/>
      <c r="N278" s="1"/>
    </row>
    <row r="279" spans="1:14" ht="15" customHeight="1" x14ac:dyDescent="0.2">
      <c r="A279" s="1"/>
      <c r="F279" s="2"/>
      <c r="G279" s="5"/>
      <c r="J279" s="3"/>
      <c r="N279" s="1"/>
    </row>
    <row r="280" spans="1:14" ht="15" customHeight="1" x14ac:dyDescent="0.2">
      <c r="A280" s="1"/>
      <c r="F280" s="2"/>
      <c r="G280" s="5"/>
      <c r="J280" s="3"/>
      <c r="N280" s="1"/>
    </row>
    <row r="281" spans="1:14" ht="15" customHeight="1" x14ac:dyDescent="0.2">
      <c r="A281" s="1"/>
      <c r="F281" s="2"/>
      <c r="G281" s="5"/>
      <c r="J281" s="3"/>
      <c r="N281" s="1"/>
    </row>
    <row r="282" spans="1:14" ht="15" customHeight="1" x14ac:dyDescent="0.2">
      <c r="A282" s="1"/>
      <c r="F282" s="2"/>
      <c r="G282" s="5"/>
      <c r="J282" s="3"/>
      <c r="N282" s="1"/>
    </row>
    <row r="283" spans="1:14" ht="15" customHeight="1" x14ac:dyDescent="0.2">
      <c r="A283" s="1"/>
      <c r="F283" s="2"/>
      <c r="G283" s="5"/>
      <c r="J283" s="3"/>
      <c r="N283" s="1"/>
    </row>
    <row r="284" spans="1:14" ht="15" customHeight="1" x14ac:dyDescent="0.2">
      <c r="A284" s="1"/>
      <c r="F284" s="2"/>
      <c r="G284" s="5"/>
      <c r="J284" s="3"/>
      <c r="N284" s="1"/>
    </row>
    <row r="285" spans="1:14" ht="15" customHeight="1" x14ac:dyDescent="0.2">
      <c r="A285" s="1"/>
      <c r="F285" s="2"/>
      <c r="G285" s="5"/>
      <c r="J285" s="3"/>
      <c r="N285" s="1"/>
    </row>
    <row r="286" spans="1:14" ht="15" customHeight="1" x14ac:dyDescent="0.2">
      <c r="A286" s="1"/>
      <c r="F286" s="2"/>
      <c r="G286" s="5"/>
      <c r="J286" s="3"/>
      <c r="N286" s="1"/>
    </row>
    <row r="287" spans="1:14" ht="15" customHeight="1" x14ac:dyDescent="0.2">
      <c r="A287" s="1"/>
      <c r="F287" s="2"/>
      <c r="G287" s="5"/>
      <c r="J287" s="3"/>
      <c r="N287" s="1"/>
    </row>
    <row r="288" spans="1:14" ht="15" customHeight="1" x14ac:dyDescent="0.2">
      <c r="A288" s="1"/>
      <c r="F288" s="2"/>
      <c r="G288" s="5"/>
      <c r="J288" s="3"/>
      <c r="N288" s="1"/>
    </row>
    <row r="289" spans="1:14" ht="15" customHeight="1" x14ac:dyDescent="0.2">
      <c r="A289" s="1"/>
      <c r="F289" s="2"/>
      <c r="G289" s="5"/>
      <c r="J289" s="3"/>
      <c r="N289" s="1"/>
    </row>
    <row r="290" spans="1:14" ht="15" customHeight="1" x14ac:dyDescent="0.2">
      <c r="A290" s="1"/>
      <c r="F290" s="2"/>
      <c r="G290" s="5"/>
      <c r="J290" s="3"/>
      <c r="N290" s="1"/>
    </row>
    <row r="291" spans="1:14" ht="15" customHeight="1" x14ac:dyDescent="0.2">
      <c r="A291" s="1"/>
      <c r="F291" s="2"/>
      <c r="G291" s="5"/>
      <c r="J291" s="3"/>
      <c r="N291" s="1"/>
    </row>
    <row r="292" spans="1:14" ht="15" customHeight="1" x14ac:dyDescent="0.2">
      <c r="A292" s="1"/>
      <c r="F292" s="2"/>
      <c r="G292" s="5"/>
      <c r="J292" s="3"/>
      <c r="N292" s="1"/>
    </row>
    <row r="293" spans="1:14" ht="15" customHeight="1" x14ac:dyDescent="0.2">
      <c r="A293" s="1"/>
      <c r="F293" s="2"/>
      <c r="G293" s="5"/>
      <c r="J293" s="3"/>
      <c r="N293" s="1"/>
    </row>
    <row r="294" spans="1:14" ht="15" customHeight="1" x14ac:dyDescent="0.2">
      <c r="A294" s="1"/>
      <c r="F294" s="2"/>
      <c r="G294" s="5"/>
      <c r="J294" s="3"/>
      <c r="N294" s="1"/>
    </row>
    <row r="295" spans="1:14" ht="15" customHeight="1" x14ac:dyDescent="0.2">
      <c r="A295" s="1"/>
      <c r="F295" s="2"/>
      <c r="G295" s="5"/>
      <c r="J295" s="3"/>
      <c r="N295" s="1"/>
    </row>
    <row r="296" spans="1:14" ht="15" customHeight="1" x14ac:dyDescent="0.2">
      <c r="A296" s="1"/>
      <c r="F296" s="2"/>
      <c r="G296" s="5"/>
      <c r="J296" s="3"/>
      <c r="N296" s="1"/>
    </row>
    <row r="297" spans="1:14" ht="15" customHeight="1" x14ac:dyDescent="0.2">
      <c r="A297" s="1"/>
      <c r="F297" s="2"/>
      <c r="G297" s="5"/>
      <c r="J297" s="3"/>
      <c r="N297" s="1"/>
    </row>
    <row r="298" spans="1:14" ht="15" customHeight="1" x14ac:dyDescent="0.2">
      <c r="A298" s="1"/>
      <c r="F298" s="2"/>
      <c r="G298" s="5"/>
      <c r="J298" s="3"/>
      <c r="N298" s="1"/>
    </row>
    <row r="299" spans="1:14" ht="15" customHeight="1" x14ac:dyDescent="0.2">
      <c r="A299" s="1"/>
      <c r="F299" s="2"/>
      <c r="G299" s="5"/>
      <c r="J299" s="3"/>
      <c r="N299" s="1"/>
    </row>
    <row r="300" spans="1:14" ht="15" customHeight="1" x14ac:dyDescent="0.2">
      <c r="A300" s="1"/>
      <c r="F300" s="2"/>
      <c r="G300" s="5"/>
      <c r="J300" s="3"/>
      <c r="N300" s="1"/>
    </row>
    <row r="301" spans="1:14" ht="15" customHeight="1" x14ac:dyDescent="0.2">
      <c r="A301" s="1"/>
      <c r="F301" s="2"/>
      <c r="G301" s="5"/>
      <c r="J301" s="3"/>
      <c r="N301" s="1"/>
    </row>
    <row r="302" spans="1:14" ht="15" customHeight="1" x14ac:dyDescent="0.2">
      <c r="A302" s="1"/>
      <c r="F302" s="2"/>
      <c r="G302" s="5"/>
      <c r="J302" s="3"/>
      <c r="N302" s="1"/>
    </row>
    <row r="303" spans="1:14" ht="15" customHeight="1" x14ac:dyDescent="0.2">
      <c r="A303" s="1"/>
      <c r="F303" s="2"/>
      <c r="G303" s="5"/>
      <c r="J303" s="3"/>
      <c r="N303" s="1"/>
    </row>
    <row r="304" spans="1:14" ht="15" customHeight="1" x14ac:dyDescent="0.2">
      <c r="A304" s="1"/>
      <c r="F304" s="2"/>
      <c r="G304" s="5"/>
      <c r="J304" s="3"/>
      <c r="N304" s="1"/>
    </row>
    <row r="305" spans="1:14" ht="15" customHeight="1" x14ac:dyDescent="0.2">
      <c r="A305" s="1"/>
      <c r="F305" s="2"/>
      <c r="G305" s="5"/>
      <c r="J305" s="3"/>
      <c r="N305" s="1"/>
    </row>
    <row r="306" spans="1:14" ht="15" customHeight="1" x14ac:dyDescent="0.2">
      <c r="A306" s="1"/>
      <c r="F306" s="2"/>
      <c r="G306" s="5"/>
      <c r="J306" s="3"/>
      <c r="N306" s="1"/>
    </row>
    <row r="307" spans="1:14" ht="15" customHeight="1" x14ac:dyDescent="0.2">
      <c r="A307" s="1"/>
      <c r="F307" s="2"/>
      <c r="G307" s="5"/>
      <c r="J307" s="3"/>
      <c r="N307" s="1"/>
    </row>
    <row r="308" spans="1:14" ht="15" customHeight="1" x14ac:dyDescent="0.2">
      <c r="A308" s="1"/>
      <c r="F308" s="2"/>
      <c r="G308" s="5"/>
      <c r="J308" s="3"/>
      <c r="N308" s="1"/>
    </row>
    <row r="309" spans="1:14" ht="15" customHeight="1" x14ac:dyDescent="0.2">
      <c r="A309" s="1"/>
      <c r="F309" s="2"/>
      <c r="G309" s="5"/>
      <c r="J309" s="3"/>
      <c r="N309" s="1"/>
    </row>
    <row r="310" spans="1:14" ht="15" customHeight="1" x14ac:dyDescent="0.2">
      <c r="A310" s="1"/>
      <c r="F310" s="2"/>
      <c r="G310" s="5"/>
      <c r="J310" s="3"/>
      <c r="N310" s="1"/>
    </row>
    <row r="311" spans="1:14" ht="15" customHeight="1" x14ac:dyDescent="0.2">
      <c r="A311" s="1"/>
      <c r="F311" s="2"/>
      <c r="G311" s="5"/>
      <c r="J311" s="3"/>
      <c r="N311" s="1"/>
    </row>
    <row r="312" spans="1:14" ht="15" customHeight="1" x14ac:dyDescent="0.2">
      <c r="A312" s="1"/>
      <c r="F312" s="2"/>
      <c r="G312" s="5"/>
      <c r="J312" s="3"/>
      <c r="N312" s="1"/>
    </row>
    <row r="313" spans="1:14" ht="15" customHeight="1" x14ac:dyDescent="0.2">
      <c r="A313" s="1"/>
      <c r="F313" s="2"/>
      <c r="G313" s="5"/>
      <c r="J313" s="3"/>
      <c r="N313" s="1"/>
    </row>
    <row r="314" spans="1:14" ht="15" customHeight="1" x14ac:dyDescent="0.2">
      <c r="A314" s="1"/>
      <c r="F314" s="2"/>
      <c r="G314" s="5"/>
      <c r="J314" s="3"/>
      <c r="N314" s="1"/>
    </row>
    <row r="315" spans="1:14" ht="15" customHeight="1" x14ac:dyDescent="0.2">
      <c r="A315" s="1"/>
      <c r="F315" s="2"/>
      <c r="G315" s="5"/>
      <c r="J315" s="3"/>
      <c r="N315" s="1"/>
    </row>
    <row r="316" spans="1:14" ht="15" customHeight="1" x14ac:dyDescent="0.2">
      <c r="A316" s="1"/>
      <c r="F316" s="2"/>
      <c r="G316" s="5"/>
      <c r="J316" s="3"/>
      <c r="N316" s="1"/>
    </row>
    <row r="317" spans="1:14" ht="15" customHeight="1" x14ac:dyDescent="0.2">
      <c r="A317" s="1"/>
      <c r="F317" s="2"/>
      <c r="G317" s="5"/>
      <c r="J317" s="3"/>
      <c r="N317" s="1"/>
    </row>
    <row r="318" spans="1:14" ht="15" customHeight="1" x14ac:dyDescent="0.2">
      <c r="A318" s="1"/>
      <c r="F318" s="2"/>
      <c r="G318" s="5"/>
      <c r="J318" s="3"/>
      <c r="N318" s="1"/>
    </row>
    <row r="319" spans="1:14" ht="15" customHeight="1" x14ac:dyDescent="0.2">
      <c r="A319" s="1"/>
      <c r="F319" s="2"/>
      <c r="G319" s="5"/>
      <c r="J319" s="3"/>
      <c r="N319" s="1"/>
    </row>
    <row r="320" spans="1:14" ht="15" customHeight="1" x14ac:dyDescent="0.2">
      <c r="A320" s="1"/>
      <c r="F320" s="2"/>
      <c r="G320" s="5"/>
      <c r="J320" s="3"/>
      <c r="N320" s="1"/>
    </row>
    <row r="321" spans="1:14" ht="15" customHeight="1" x14ac:dyDescent="0.2">
      <c r="A321" s="1"/>
      <c r="F321" s="2"/>
      <c r="G321" s="5"/>
      <c r="J321" s="3"/>
      <c r="N321" s="1"/>
    </row>
    <row r="322" spans="1:14" ht="15" customHeight="1" x14ac:dyDescent="0.2">
      <c r="A322" s="1"/>
      <c r="F322" s="2"/>
      <c r="G322" s="5"/>
      <c r="J322" s="3"/>
      <c r="N322" s="1"/>
    </row>
    <row r="323" spans="1:14" ht="15" customHeight="1" x14ac:dyDescent="0.2">
      <c r="A323" s="1"/>
      <c r="F323" s="2"/>
      <c r="G323" s="5"/>
      <c r="J323" s="3"/>
      <c r="N323" s="1"/>
    </row>
    <row r="324" spans="1:14" ht="15" customHeight="1" x14ac:dyDescent="0.2">
      <c r="A324" s="1"/>
      <c r="F324" s="2"/>
      <c r="G324" s="5"/>
      <c r="J324" s="3"/>
      <c r="N324" s="1"/>
    </row>
    <row r="325" spans="1:14" ht="15" customHeight="1" x14ac:dyDescent="0.2">
      <c r="A325" s="1"/>
      <c r="F325" s="2"/>
      <c r="G325" s="5"/>
      <c r="J325" s="3"/>
      <c r="N325" s="1"/>
    </row>
    <row r="326" spans="1:14" ht="15" customHeight="1" x14ac:dyDescent="0.2">
      <c r="A326" s="1"/>
      <c r="F326" s="2"/>
      <c r="G326" s="5"/>
      <c r="J326" s="3"/>
      <c r="N326" s="1"/>
    </row>
    <row r="327" spans="1:14" ht="15" customHeight="1" x14ac:dyDescent="0.2">
      <c r="A327" s="1"/>
      <c r="F327" s="2"/>
      <c r="G327" s="5"/>
      <c r="J327" s="3"/>
      <c r="N327" s="1"/>
    </row>
    <row r="328" spans="1:14" ht="15" customHeight="1" x14ac:dyDescent="0.2">
      <c r="A328" s="1"/>
      <c r="F328" s="2"/>
      <c r="G328" s="5"/>
      <c r="J328" s="3"/>
      <c r="N328" s="1"/>
    </row>
    <row r="329" spans="1:14" ht="15" customHeight="1" x14ac:dyDescent="0.2">
      <c r="A329" s="1"/>
      <c r="F329" s="2"/>
      <c r="G329" s="5"/>
      <c r="J329" s="3"/>
      <c r="N329" s="1"/>
    </row>
    <row r="330" spans="1:14" ht="15" customHeight="1" x14ac:dyDescent="0.2">
      <c r="A330" s="1"/>
      <c r="F330" s="2"/>
      <c r="G330" s="5"/>
      <c r="J330" s="3"/>
      <c r="N330" s="1"/>
    </row>
    <row r="331" spans="1:14" ht="15" customHeight="1" x14ac:dyDescent="0.2">
      <c r="A331" s="1"/>
      <c r="F331" s="2"/>
      <c r="G331" s="5"/>
      <c r="J331" s="3"/>
      <c r="N331" s="1"/>
    </row>
    <row r="332" spans="1:14" ht="15" customHeight="1" x14ac:dyDescent="0.2">
      <c r="A332" s="1"/>
      <c r="F332" s="2"/>
      <c r="G332" s="5"/>
      <c r="J332" s="3"/>
      <c r="N332" s="1"/>
    </row>
    <row r="333" spans="1:14" ht="15" customHeight="1" x14ac:dyDescent="0.2">
      <c r="A333" s="1"/>
      <c r="F333" s="2"/>
      <c r="G333" s="5"/>
      <c r="J333" s="3"/>
      <c r="N333" s="1"/>
    </row>
    <row r="334" spans="1:14" ht="15" customHeight="1" x14ac:dyDescent="0.2">
      <c r="A334" s="1"/>
      <c r="F334" s="2"/>
      <c r="G334" s="5"/>
      <c r="J334" s="3"/>
      <c r="N334" s="1"/>
    </row>
    <row r="335" spans="1:14" ht="15" customHeight="1" x14ac:dyDescent="0.2">
      <c r="A335" s="1"/>
      <c r="F335" s="2"/>
      <c r="G335" s="5"/>
      <c r="J335" s="3"/>
      <c r="N335" s="1"/>
    </row>
    <row r="336" spans="1:14" ht="15" customHeight="1" x14ac:dyDescent="0.2">
      <c r="A336" s="1"/>
      <c r="F336" s="2"/>
      <c r="G336" s="5"/>
      <c r="J336" s="3"/>
      <c r="N336" s="1"/>
    </row>
    <row r="337" spans="1:14" ht="15" customHeight="1" x14ac:dyDescent="0.2">
      <c r="A337" s="1"/>
      <c r="F337" s="2"/>
      <c r="G337" s="5"/>
      <c r="J337" s="3"/>
      <c r="N337" s="1"/>
    </row>
    <row r="338" spans="1:14" ht="15" customHeight="1" x14ac:dyDescent="0.2">
      <c r="A338" s="1"/>
      <c r="F338" s="2"/>
      <c r="G338" s="5"/>
      <c r="J338" s="3"/>
      <c r="N338" s="1"/>
    </row>
    <row r="339" spans="1:14" ht="15" customHeight="1" x14ac:dyDescent="0.2">
      <c r="A339" s="1"/>
      <c r="F339" s="2"/>
      <c r="G339" s="5"/>
      <c r="J339" s="3"/>
      <c r="N339" s="1"/>
    </row>
    <row r="340" spans="1:14" ht="15" customHeight="1" x14ac:dyDescent="0.2">
      <c r="A340" s="1"/>
      <c r="F340" s="2"/>
      <c r="G340" s="5"/>
      <c r="J340" s="3"/>
      <c r="N340" s="1"/>
    </row>
    <row r="341" spans="1:14" ht="15" customHeight="1" x14ac:dyDescent="0.2">
      <c r="A341" s="1"/>
      <c r="F341" s="2"/>
      <c r="G341" s="5"/>
      <c r="J341" s="3"/>
      <c r="N341" s="1"/>
    </row>
    <row r="342" spans="1:14" ht="15" customHeight="1" x14ac:dyDescent="0.2">
      <c r="A342" s="1"/>
      <c r="F342" s="2"/>
      <c r="G342" s="5"/>
      <c r="J342" s="3"/>
      <c r="N342" s="1"/>
    </row>
    <row r="343" spans="1:14" ht="15" customHeight="1" x14ac:dyDescent="0.2">
      <c r="A343" s="1"/>
      <c r="F343" s="2"/>
      <c r="G343" s="5"/>
      <c r="J343" s="3"/>
      <c r="N343" s="1"/>
    </row>
    <row r="344" spans="1:14" ht="15" customHeight="1" x14ac:dyDescent="0.2">
      <c r="A344" s="1"/>
      <c r="F344" s="2"/>
      <c r="G344" s="5"/>
      <c r="J344" s="3"/>
      <c r="N344" s="1"/>
    </row>
    <row r="345" spans="1:14" ht="15" customHeight="1" x14ac:dyDescent="0.2">
      <c r="A345" s="1"/>
      <c r="F345" s="2"/>
      <c r="G345" s="5"/>
      <c r="J345" s="3"/>
      <c r="N345" s="1"/>
    </row>
    <row r="346" spans="1:14" ht="15" customHeight="1" x14ac:dyDescent="0.2">
      <c r="A346" s="1"/>
      <c r="F346" s="2"/>
      <c r="G346" s="5"/>
      <c r="J346" s="3"/>
      <c r="N346" s="1"/>
    </row>
    <row r="347" spans="1:14" ht="15" customHeight="1" x14ac:dyDescent="0.2">
      <c r="A347" s="1"/>
      <c r="F347" s="2"/>
      <c r="G347" s="5"/>
      <c r="J347" s="3"/>
      <c r="N347" s="1"/>
    </row>
    <row r="348" spans="1:14" ht="15" customHeight="1" x14ac:dyDescent="0.2">
      <c r="A348" s="1"/>
      <c r="F348" s="2"/>
      <c r="G348" s="5"/>
      <c r="J348" s="3"/>
      <c r="N348" s="1"/>
    </row>
    <row r="349" spans="1:14" ht="15" customHeight="1" x14ac:dyDescent="0.2">
      <c r="A349" s="1"/>
      <c r="F349" s="2"/>
      <c r="G349" s="5"/>
      <c r="J349" s="3"/>
      <c r="N349" s="1"/>
    </row>
    <row r="350" spans="1:14" ht="15" customHeight="1" x14ac:dyDescent="0.2">
      <c r="A350" s="1"/>
      <c r="F350" s="2"/>
      <c r="G350" s="5"/>
      <c r="J350" s="3"/>
      <c r="N350" s="1"/>
    </row>
    <row r="351" spans="1:14" ht="15" customHeight="1" x14ac:dyDescent="0.2">
      <c r="A351" s="1"/>
      <c r="F351" s="2"/>
      <c r="G351" s="5"/>
      <c r="J351" s="3"/>
      <c r="N351" s="1"/>
    </row>
    <row r="352" spans="1:14" ht="15" customHeight="1" x14ac:dyDescent="0.2">
      <c r="A352" s="1"/>
      <c r="F352" s="2"/>
      <c r="G352" s="5"/>
      <c r="J352" s="3"/>
      <c r="N352" s="1"/>
    </row>
    <row r="353" spans="1:14" ht="15" customHeight="1" x14ac:dyDescent="0.2">
      <c r="A353" s="1"/>
      <c r="F353" s="2"/>
      <c r="G353" s="5"/>
      <c r="J353" s="3"/>
      <c r="N353" s="1"/>
    </row>
    <row r="354" spans="1:14" ht="15" customHeight="1" x14ac:dyDescent="0.2">
      <c r="A354" s="1"/>
      <c r="F354" s="2"/>
      <c r="G354" s="5"/>
      <c r="J354" s="3"/>
      <c r="N354" s="1"/>
    </row>
    <row r="355" spans="1:14" ht="15" customHeight="1" x14ac:dyDescent="0.2">
      <c r="A355" s="1"/>
      <c r="F355" s="2"/>
      <c r="G355" s="5"/>
      <c r="J355" s="3"/>
      <c r="N355" s="1"/>
    </row>
    <row r="356" spans="1:14" ht="15" customHeight="1" x14ac:dyDescent="0.2">
      <c r="A356" s="1"/>
      <c r="F356" s="2"/>
      <c r="G356" s="5"/>
      <c r="J356" s="3"/>
      <c r="N356" s="1"/>
    </row>
    <row r="357" spans="1:14" ht="15" customHeight="1" x14ac:dyDescent="0.2">
      <c r="A357" s="1"/>
      <c r="F357" s="2"/>
      <c r="G357" s="5"/>
      <c r="J357" s="3"/>
      <c r="N357" s="1"/>
    </row>
    <row r="358" spans="1:14" ht="15" customHeight="1" x14ac:dyDescent="0.2">
      <c r="A358" s="1"/>
      <c r="F358" s="2"/>
      <c r="G358" s="5"/>
      <c r="J358" s="3"/>
      <c r="N358" s="1"/>
    </row>
    <row r="359" spans="1:14" ht="15" customHeight="1" x14ac:dyDescent="0.2">
      <c r="A359" s="1"/>
      <c r="F359" s="2"/>
      <c r="G359" s="5"/>
      <c r="J359" s="3"/>
      <c r="N359" s="1"/>
    </row>
    <row r="360" spans="1:14" ht="15" customHeight="1" x14ac:dyDescent="0.2">
      <c r="A360" s="1"/>
      <c r="F360" s="2"/>
      <c r="G360" s="5"/>
      <c r="J360" s="3"/>
      <c r="N360" s="1"/>
    </row>
    <row r="361" spans="1:14" ht="15" customHeight="1" x14ac:dyDescent="0.2">
      <c r="A361" s="1"/>
      <c r="F361" s="2"/>
      <c r="G361" s="5"/>
      <c r="J361" s="3"/>
      <c r="N361" s="1"/>
    </row>
    <row r="362" spans="1:14" ht="15" customHeight="1" x14ac:dyDescent="0.2">
      <c r="A362" s="1"/>
      <c r="F362" s="2"/>
      <c r="G362" s="5"/>
      <c r="J362" s="3"/>
      <c r="N362" s="1"/>
    </row>
    <row r="363" spans="1:14" ht="15" customHeight="1" x14ac:dyDescent="0.2">
      <c r="A363" s="1"/>
      <c r="F363" s="2"/>
      <c r="G363" s="5"/>
      <c r="J363" s="3"/>
      <c r="N363" s="1"/>
    </row>
    <row r="364" spans="1:14" ht="15" customHeight="1" x14ac:dyDescent="0.2">
      <c r="A364" s="1"/>
      <c r="F364" s="2"/>
      <c r="G364" s="5"/>
      <c r="J364" s="3"/>
      <c r="N364" s="1"/>
    </row>
    <row r="365" spans="1:14" ht="15" customHeight="1" x14ac:dyDescent="0.2">
      <c r="A365" s="1"/>
      <c r="F365" s="2"/>
      <c r="G365" s="5"/>
      <c r="J365" s="3"/>
      <c r="N365" s="1"/>
    </row>
    <row r="366" spans="1:14" ht="15" customHeight="1" x14ac:dyDescent="0.2">
      <c r="A366" s="1"/>
      <c r="F366" s="2"/>
      <c r="G366" s="5"/>
      <c r="J366" s="3"/>
      <c r="N366" s="1"/>
    </row>
    <row r="367" spans="1:14" ht="15" customHeight="1" x14ac:dyDescent="0.2">
      <c r="A367" s="1"/>
      <c r="F367" s="2"/>
      <c r="G367" s="5"/>
      <c r="J367" s="3"/>
      <c r="N367" s="1"/>
    </row>
    <row r="368" spans="1:14" ht="15" customHeight="1" x14ac:dyDescent="0.2">
      <c r="A368" s="1"/>
      <c r="F368" s="2"/>
      <c r="G368" s="5"/>
      <c r="J368" s="3"/>
      <c r="N368" s="1"/>
    </row>
    <row r="369" spans="1:14" ht="15" customHeight="1" x14ac:dyDescent="0.2">
      <c r="A369" s="1"/>
      <c r="F369" s="2"/>
      <c r="G369" s="5"/>
      <c r="J369" s="3"/>
      <c r="N369" s="1"/>
    </row>
    <row r="370" spans="1:14" ht="15" customHeight="1" x14ac:dyDescent="0.2">
      <c r="A370" s="1"/>
      <c r="F370" s="2"/>
      <c r="G370" s="5"/>
      <c r="J370" s="3"/>
      <c r="N370" s="1"/>
    </row>
    <row r="371" spans="1:14" ht="15" customHeight="1" x14ac:dyDescent="0.2">
      <c r="A371" s="1"/>
      <c r="F371" s="2"/>
      <c r="G371" s="5"/>
      <c r="J371" s="3"/>
      <c r="N371" s="1"/>
    </row>
    <row r="372" spans="1:14" ht="15" customHeight="1" x14ac:dyDescent="0.2">
      <c r="A372" s="1"/>
      <c r="F372" s="2"/>
      <c r="G372" s="5"/>
      <c r="J372" s="3"/>
      <c r="N372" s="1"/>
    </row>
    <row r="373" spans="1:14" ht="15" customHeight="1" x14ac:dyDescent="0.2">
      <c r="A373" s="1"/>
      <c r="F373" s="2"/>
      <c r="G373" s="5"/>
      <c r="J373" s="3"/>
      <c r="N373" s="1"/>
    </row>
    <row r="374" spans="1:14" ht="15" customHeight="1" x14ac:dyDescent="0.2">
      <c r="A374" s="1"/>
      <c r="F374" s="2"/>
      <c r="G374" s="5"/>
      <c r="J374" s="3"/>
      <c r="N374" s="1"/>
    </row>
    <row r="375" spans="1:14" ht="15" customHeight="1" x14ac:dyDescent="0.2">
      <c r="A375" s="1"/>
      <c r="F375" s="2"/>
      <c r="G375" s="5"/>
      <c r="J375" s="3"/>
      <c r="N375" s="1"/>
    </row>
    <row r="376" spans="1:14" ht="15" customHeight="1" x14ac:dyDescent="0.2">
      <c r="A376" s="1"/>
      <c r="F376" s="2"/>
      <c r="G376" s="5"/>
      <c r="J376" s="3"/>
      <c r="N376" s="1"/>
    </row>
    <row r="377" spans="1:14" ht="15" customHeight="1" x14ac:dyDescent="0.2">
      <c r="A377" s="1"/>
      <c r="F377" s="2"/>
      <c r="G377" s="5"/>
      <c r="J377" s="3"/>
      <c r="N377" s="1"/>
    </row>
    <row r="378" spans="1:14" ht="15" customHeight="1" x14ac:dyDescent="0.2">
      <c r="A378" s="1"/>
      <c r="F378" s="2"/>
      <c r="G378" s="5"/>
      <c r="J378" s="3"/>
      <c r="N378" s="1"/>
    </row>
    <row r="379" spans="1:14" ht="15" customHeight="1" x14ac:dyDescent="0.2">
      <c r="A379" s="1"/>
      <c r="F379" s="2"/>
      <c r="G379" s="5"/>
      <c r="J379" s="3"/>
      <c r="N379" s="1"/>
    </row>
    <row r="380" spans="1:14" ht="15" customHeight="1" x14ac:dyDescent="0.2">
      <c r="A380" s="1"/>
      <c r="F380" s="2"/>
      <c r="G380" s="5"/>
      <c r="J380" s="3"/>
      <c r="N380" s="1"/>
    </row>
    <row r="381" spans="1:14" ht="15" customHeight="1" x14ac:dyDescent="0.2">
      <c r="A381" s="1"/>
      <c r="F381" s="2"/>
      <c r="G381" s="5"/>
      <c r="J381" s="3"/>
      <c r="N381" s="1"/>
    </row>
    <row r="382" spans="1:14" ht="15" customHeight="1" x14ac:dyDescent="0.2">
      <c r="A382" s="1"/>
      <c r="F382" s="2"/>
      <c r="G382" s="5"/>
      <c r="J382" s="3"/>
      <c r="N382" s="1"/>
    </row>
    <row r="383" spans="1:14" ht="15" customHeight="1" x14ac:dyDescent="0.2">
      <c r="A383" s="1"/>
      <c r="F383" s="2"/>
      <c r="G383" s="5"/>
      <c r="J383" s="3"/>
      <c r="N383" s="1"/>
    </row>
    <row r="384" spans="1:14" ht="15" customHeight="1" x14ac:dyDescent="0.2">
      <c r="A384" s="1"/>
      <c r="F384" s="2"/>
      <c r="G384" s="5"/>
      <c r="J384" s="3"/>
      <c r="N384" s="1"/>
    </row>
    <row r="385" spans="1:14" ht="15" customHeight="1" x14ac:dyDescent="0.2">
      <c r="A385" s="1"/>
      <c r="F385" s="2"/>
      <c r="G385" s="5"/>
      <c r="J385" s="3"/>
      <c r="N385" s="1"/>
    </row>
    <row r="386" spans="1:14" ht="15" customHeight="1" x14ac:dyDescent="0.2">
      <c r="A386" s="1"/>
      <c r="F386" s="2"/>
      <c r="G386" s="5"/>
      <c r="J386" s="3"/>
      <c r="N386" s="1"/>
    </row>
    <row r="387" spans="1:14" ht="15" customHeight="1" x14ac:dyDescent="0.2">
      <c r="A387" s="1"/>
      <c r="F387" s="2"/>
      <c r="G387" s="5"/>
      <c r="J387" s="3"/>
      <c r="N387" s="1"/>
    </row>
    <row r="388" spans="1:14" ht="15" customHeight="1" x14ac:dyDescent="0.2">
      <c r="A388" s="1"/>
      <c r="F388" s="2"/>
      <c r="G388" s="5"/>
      <c r="J388" s="3"/>
      <c r="N388" s="1"/>
    </row>
    <row r="389" spans="1:14" ht="15" customHeight="1" x14ac:dyDescent="0.2">
      <c r="A389" s="1"/>
      <c r="F389" s="2"/>
      <c r="G389" s="5"/>
      <c r="J389" s="3"/>
      <c r="N389" s="1"/>
    </row>
    <row r="390" spans="1:14" ht="15" customHeight="1" x14ac:dyDescent="0.2">
      <c r="A390" s="1"/>
      <c r="F390" s="2"/>
      <c r="G390" s="5"/>
      <c r="J390" s="3"/>
      <c r="N390" s="1"/>
    </row>
    <row r="391" spans="1:14" ht="15" customHeight="1" x14ac:dyDescent="0.2">
      <c r="A391" s="1"/>
      <c r="F391" s="2"/>
      <c r="G391" s="5"/>
      <c r="J391" s="3"/>
      <c r="N391" s="1"/>
    </row>
    <row r="392" spans="1:14" ht="15" customHeight="1" x14ac:dyDescent="0.2">
      <c r="A392" s="1"/>
      <c r="F392" s="2"/>
      <c r="G392" s="5"/>
      <c r="J392" s="3"/>
      <c r="N392" s="1"/>
    </row>
    <row r="393" spans="1:14" ht="15" customHeight="1" x14ac:dyDescent="0.2">
      <c r="A393" s="1"/>
      <c r="F393" s="2"/>
      <c r="G393" s="5"/>
      <c r="J393" s="3"/>
      <c r="N393" s="1"/>
    </row>
    <row r="394" spans="1:14" ht="15" customHeight="1" x14ac:dyDescent="0.2">
      <c r="A394" s="1"/>
      <c r="F394" s="2"/>
      <c r="G394" s="5"/>
      <c r="J394" s="3"/>
      <c r="N394" s="1"/>
    </row>
    <row r="395" spans="1:14" ht="15" customHeight="1" x14ac:dyDescent="0.2">
      <c r="A395" s="1"/>
      <c r="F395" s="2"/>
      <c r="G395" s="5"/>
      <c r="J395" s="3"/>
      <c r="N395" s="1"/>
    </row>
    <row r="396" spans="1:14" ht="15" customHeight="1" x14ac:dyDescent="0.2">
      <c r="A396" s="1"/>
      <c r="F396" s="2"/>
      <c r="G396" s="5"/>
      <c r="J396" s="3"/>
      <c r="N396" s="1"/>
    </row>
    <row r="397" spans="1:14" ht="15" customHeight="1" x14ac:dyDescent="0.2">
      <c r="A397" s="1"/>
      <c r="F397" s="2"/>
      <c r="G397" s="5"/>
      <c r="J397" s="3"/>
      <c r="N397" s="1"/>
    </row>
    <row r="398" spans="1:14" ht="15" customHeight="1" x14ac:dyDescent="0.2">
      <c r="A398" s="1"/>
      <c r="F398" s="2"/>
      <c r="G398" s="5"/>
      <c r="J398" s="3"/>
      <c r="N398" s="1"/>
    </row>
    <row r="399" spans="1:14" ht="15" customHeight="1" x14ac:dyDescent="0.2">
      <c r="A399" s="1"/>
      <c r="F399" s="2"/>
      <c r="G399" s="5"/>
      <c r="J399" s="3"/>
      <c r="N399" s="1"/>
    </row>
    <row r="400" spans="1:14" ht="15" customHeight="1" x14ac:dyDescent="0.2">
      <c r="A400" s="1"/>
      <c r="F400" s="2"/>
      <c r="G400" s="5"/>
      <c r="J400" s="3"/>
      <c r="N400" s="1"/>
    </row>
    <row r="401" spans="1:14" ht="15" customHeight="1" x14ac:dyDescent="0.2">
      <c r="A401" s="1"/>
      <c r="F401" s="2"/>
      <c r="G401" s="5"/>
      <c r="J401" s="3"/>
      <c r="N401" s="1"/>
    </row>
    <row r="402" spans="1:14" ht="15" customHeight="1" x14ac:dyDescent="0.2">
      <c r="A402" s="1"/>
      <c r="F402" s="2"/>
      <c r="G402" s="5"/>
      <c r="J402" s="3"/>
      <c r="N402" s="1"/>
    </row>
    <row r="403" spans="1:14" ht="15" customHeight="1" x14ac:dyDescent="0.2">
      <c r="A403" s="1"/>
      <c r="F403" s="2"/>
      <c r="G403" s="5"/>
      <c r="J403" s="3"/>
      <c r="N403" s="1"/>
    </row>
    <row r="404" spans="1:14" ht="15" customHeight="1" x14ac:dyDescent="0.2">
      <c r="A404" s="1"/>
      <c r="F404" s="2"/>
      <c r="G404" s="5"/>
      <c r="J404" s="3"/>
      <c r="N404" s="1"/>
    </row>
    <row r="405" spans="1:14" ht="15" customHeight="1" x14ac:dyDescent="0.2">
      <c r="A405" s="1"/>
      <c r="F405" s="2"/>
      <c r="G405" s="5"/>
      <c r="J405" s="3"/>
      <c r="N405" s="1"/>
    </row>
    <row r="406" spans="1:14" ht="15" customHeight="1" x14ac:dyDescent="0.2">
      <c r="A406" s="1"/>
      <c r="F406" s="2"/>
      <c r="G406" s="5"/>
      <c r="J406" s="3"/>
      <c r="N406" s="1"/>
    </row>
    <row r="407" spans="1:14" ht="15" customHeight="1" x14ac:dyDescent="0.2">
      <c r="A407" s="1"/>
      <c r="F407" s="2"/>
      <c r="G407" s="5"/>
      <c r="J407" s="3"/>
      <c r="N407" s="1"/>
    </row>
    <row r="408" spans="1:14" ht="15" customHeight="1" x14ac:dyDescent="0.2">
      <c r="A408" s="1"/>
      <c r="F408" s="2"/>
      <c r="G408" s="5"/>
      <c r="J408" s="3"/>
      <c r="N408" s="1"/>
    </row>
    <row r="409" spans="1:14" ht="15" customHeight="1" x14ac:dyDescent="0.2">
      <c r="A409" s="1"/>
      <c r="F409" s="2"/>
      <c r="G409" s="5"/>
      <c r="J409" s="3"/>
      <c r="N409" s="1"/>
    </row>
    <row r="410" spans="1:14" ht="15" customHeight="1" x14ac:dyDescent="0.2">
      <c r="A410" s="1"/>
      <c r="F410" s="2"/>
      <c r="G410" s="5"/>
      <c r="J410" s="3"/>
      <c r="N410" s="1"/>
    </row>
    <row r="411" spans="1:14" ht="15" customHeight="1" x14ac:dyDescent="0.2">
      <c r="A411" s="1"/>
      <c r="F411" s="2"/>
      <c r="G411" s="5"/>
      <c r="J411" s="3"/>
      <c r="N411" s="1"/>
    </row>
    <row r="412" spans="1:14" ht="15" customHeight="1" x14ac:dyDescent="0.2">
      <c r="A412" s="1"/>
      <c r="F412" s="2"/>
      <c r="G412" s="5"/>
      <c r="J412" s="3"/>
      <c r="N412" s="1"/>
    </row>
    <row r="413" spans="1:14" ht="15" customHeight="1" x14ac:dyDescent="0.2">
      <c r="A413" s="1"/>
      <c r="F413" s="2"/>
      <c r="G413" s="5"/>
      <c r="J413" s="3"/>
      <c r="N413" s="1"/>
    </row>
    <row r="414" spans="1:14" ht="15" customHeight="1" x14ac:dyDescent="0.2">
      <c r="A414" s="1"/>
      <c r="F414" s="2"/>
      <c r="G414" s="5"/>
      <c r="J414" s="3"/>
      <c r="N414" s="1"/>
    </row>
    <row r="415" spans="1:14" ht="15" customHeight="1" x14ac:dyDescent="0.2">
      <c r="A415" s="1"/>
      <c r="F415" s="2"/>
      <c r="G415" s="5"/>
      <c r="J415" s="3"/>
      <c r="N415" s="1"/>
    </row>
    <row r="416" spans="1:14" ht="15" customHeight="1" x14ac:dyDescent="0.2">
      <c r="A416" s="1"/>
      <c r="F416" s="2"/>
      <c r="G416" s="5"/>
      <c r="J416" s="3"/>
      <c r="N416" s="1"/>
    </row>
    <row r="417" spans="1:14" ht="15" customHeight="1" x14ac:dyDescent="0.2">
      <c r="A417" s="1"/>
      <c r="F417" s="2"/>
      <c r="G417" s="5"/>
      <c r="J417" s="3"/>
      <c r="N417" s="1"/>
    </row>
    <row r="418" spans="1:14" ht="15" customHeight="1" x14ac:dyDescent="0.2">
      <c r="A418" s="1"/>
      <c r="F418" s="2"/>
      <c r="G418" s="5"/>
      <c r="J418" s="3"/>
      <c r="N418" s="1"/>
    </row>
    <row r="419" spans="1:14" ht="15" customHeight="1" x14ac:dyDescent="0.2">
      <c r="A419" s="1"/>
      <c r="F419" s="2"/>
      <c r="G419" s="5"/>
      <c r="J419" s="3"/>
      <c r="N419" s="1"/>
    </row>
    <row r="420" spans="1:14" ht="15" customHeight="1" x14ac:dyDescent="0.2">
      <c r="A420" s="1"/>
      <c r="F420" s="2"/>
      <c r="G420" s="5"/>
      <c r="J420" s="3"/>
      <c r="N420" s="1"/>
    </row>
    <row r="421" spans="1:14" ht="15" customHeight="1" x14ac:dyDescent="0.2">
      <c r="A421" s="1"/>
      <c r="F421" s="2"/>
      <c r="G421" s="5"/>
      <c r="J421" s="3"/>
      <c r="N421" s="1"/>
    </row>
    <row r="422" spans="1:14" ht="15" customHeight="1" x14ac:dyDescent="0.2">
      <c r="A422" s="1"/>
      <c r="F422" s="2"/>
      <c r="G422" s="5"/>
      <c r="J422" s="3"/>
      <c r="N422" s="1"/>
    </row>
    <row r="423" spans="1:14" ht="15" customHeight="1" x14ac:dyDescent="0.2">
      <c r="A423" s="1"/>
      <c r="F423" s="2"/>
      <c r="G423" s="5"/>
      <c r="J423" s="3"/>
      <c r="N423" s="1"/>
    </row>
    <row r="424" spans="1:14" ht="15" customHeight="1" x14ac:dyDescent="0.2">
      <c r="A424" s="1"/>
      <c r="F424" s="2"/>
      <c r="G424" s="5"/>
      <c r="J424" s="3"/>
      <c r="N424" s="1"/>
    </row>
    <row r="425" spans="1:14" ht="15" customHeight="1" x14ac:dyDescent="0.2">
      <c r="A425" s="1"/>
      <c r="F425" s="2"/>
      <c r="G425" s="5"/>
      <c r="J425" s="3"/>
      <c r="N425" s="1"/>
    </row>
    <row r="426" spans="1:14" ht="15" customHeight="1" x14ac:dyDescent="0.2">
      <c r="A426" s="1"/>
      <c r="F426" s="2"/>
      <c r="G426" s="5"/>
      <c r="J426" s="3"/>
      <c r="N426" s="1"/>
    </row>
    <row r="427" spans="1:14" ht="15" customHeight="1" x14ac:dyDescent="0.2">
      <c r="A427" s="1"/>
      <c r="F427" s="2"/>
      <c r="G427" s="5"/>
      <c r="J427" s="3"/>
      <c r="N427" s="1"/>
    </row>
    <row r="428" spans="1:14" ht="15" customHeight="1" x14ac:dyDescent="0.2">
      <c r="A428" s="1"/>
      <c r="F428" s="2"/>
      <c r="G428" s="5"/>
      <c r="J428" s="3"/>
      <c r="N428" s="1"/>
    </row>
    <row r="429" spans="1:14" ht="15" customHeight="1" x14ac:dyDescent="0.2">
      <c r="A429" s="1"/>
      <c r="F429" s="2"/>
      <c r="G429" s="5"/>
      <c r="J429" s="3"/>
      <c r="N429" s="1"/>
    </row>
    <row r="430" spans="1:14" ht="15" customHeight="1" x14ac:dyDescent="0.2">
      <c r="A430" s="1"/>
      <c r="F430" s="2"/>
      <c r="G430" s="5"/>
      <c r="J430" s="3"/>
      <c r="N430" s="1"/>
    </row>
    <row r="431" spans="1:14" ht="15" customHeight="1" x14ac:dyDescent="0.2">
      <c r="A431" s="1"/>
      <c r="F431" s="2"/>
      <c r="G431" s="5"/>
      <c r="J431" s="3"/>
      <c r="N431" s="1"/>
    </row>
    <row r="432" spans="1:14" ht="15" customHeight="1" x14ac:dyDescent="0.2">
      <c r="A432" s="1"/>
      <c r="F432" s="2"/>
      <c r="G432" s="5"/>
      <c r="J432" s="3"/>
      <c r="N432" s="1"/>
    </row>
    <row r="433" spans="1:14" ht="15" customHeight="1" x14ac:dyDescent="0.2">
      <c r="A433" s="1"/>
      <c r="F433" s="2"/>
      <c r="G433" s="5"/>
      <c r="J433" s="3"/>
      <c r="N433" s="1"/>
    </row>
    <row r="434" spans="1:14" ht="15" customHeight="1" x14ac:dyDescent="0.2">
      <c r="A434" s="1"/>
      <c r="F434" s="2"/>
      <c r="G434" s="5"/>
      <c r="J434" s="3"/>
      <c r="N434" s="1"/>
    </row>
    <row r="435" spans="1:14" ht="15" customHeight="1" x14ac:dyDescent="0.2">
      <c r="A435" s="1"/>
      <c r="F435" s="2"/>
      <c r="G435" s="5"/>
      <c r="J435" s="3"/>
      <c r="N435" s="1"/>
    </row>
    <row r="436" spans="1:14" ht="15" customHeight="1" x14ac:dyDescent="0.2">
      <c r="A436" s="1"/>
      <c r="F436" s="2"/>
      <c r="G436" s="5"/>
      <c r="J436" s="3"/>
      <c r="N436" s="1"/>
    </row>
    <row r="437" spans="1:14" ht="15" customHeight="1" x14ac:dyDescent="0.2">
      <c r="A437" s="1"/>
      <c r="F437" s="2"/>
      <c r="G437" s="5"/>
      <c r="J437" s="3"/>
      <c r="N437" s="1"/>
    </row>
    <row r="438" spans="1:14" ht="15" customHeight="1" x14ac:dyDescent="0.2">
      <c r="A438" s="1"/>
      <c r="F438" s="2"/>
      <c r="G438" s="5"/>
      <c r="J438" s="3"/>
      <c r="N438" s="1"/>
    </row>
    <row r="439" spans="1:14" ht="15" customHeight="1" x14ac:dyDescent="0.2">
      <c r="A439" s="1"/>
      <c r="F439" s="2"/>
      <c r="G439" s="5"/>
      <c r="J439" s="3"/>
      <c r="N439" s="1"/>
    </row>
    <row r="440" spans="1:14" ht="15" customHeight="1" x14ac:dyDescent="0.2">
      <c r="A440" s="1"/>
      <c r="F440" s="2"/>
      <c r="G440" s="5"/>
      <c r="J440" s="3"/>
      <c r="N440" s="1"/>
    </row>
    <row r="441" spans="1:14" ht="15" customHeight="1" x14ac:dyDescent="0.2">
      <c r="A441" s="1"/>
      <c r="F441" s="2"/>
      <c r="G441" s="5"/>
      <c r="J441" s="3"/>
      <c r="N441" s="1"/>
    </row>
    <row r="442" spans="1:14" ht="15" customHeight="1" x14ac:dyDescent="0.2">
      <c r="A442" s="1"/>
      <c r="F442" s="2"/>
      <c r="G442" s="5"/>
      <c r="J442" s="3"/>
      <c r="N442" s="1"/>
    </row>
    <row r="443" spans="1:14" ht="15" customHeight="1" x14ac:dyDescent="0.2">
      <c r="A443" s="1"/>
      <c r="F443" s="2"/>
      <c r="G443" s="5"/>
      <c r="J443" s="3"/>
      <c r="N443" s="1"/>
    </row>
    <row r="444" spans="1:14" ht="15" customHeight="1" x14ac:dyDescent="0.2">
      <c r="A444" s="1"/>
      <c r="F444" s="2"/>
      <c r="G444" s="5"/>
      <c r="J444" s="3"/>
      <c r="N444" s="1"/>
    </row>
    <row r="445" spans="1:14" ht="15" customHeight="1" x14ac:dyDescent="0.2">
      <c r="A445" s="1"/>
      <c r="F445" s="2"/>
      <c r="G445" s="5"/>
      <c r="J445" s="3"/>
      <c r="N445" s="1"/>
    </row>
    <row r="446" spans="1:14" ht="15" customHeight="1" x14ac:dyDescent="0.2">
      <c r="A446" s="1"/>
      <c r="F446" s="2"/>
      <c r="G446" s="5"/>
      <c r="J446" s="3"/>
      <c r="N446" s="1"/>
    </row>
    <row r="447" spans="1:14" ht="15" customHeight="1" x14ac:dyDescent="0.2">
      <c r="A447" s="1"/>
      <c r="F447" s="2"/>
      <c r="G447" s="5"/>
      <c r="J447" s="3"/>
      <c r="N447" s="1"/>
    </row>
    <row r="448" spans="1:14" ht="15" customHeight="1" x14ac:dyDescent="0.2">
      <c r="A448" s="1"/>
      <c r="F448" s="2"/>
      <c r="G448" s="5"/>
      <c r="J448" s="3"/>
      <c r="N448" s="1"/>
    </row>
    <row r="449" spans="1:14" ht="15" customHeight="1" x14ac:dyDescent="0.2">
      <c r="A449" s="1"/>
      <c r="F449" s="2"/>
      <c r="G449" s="5"/>
      <c r="J449" s="3"/>
      <c r="N449" s="1"/>
    </row>
    <row r="450" spans="1:14" ht="15" customHeight="1" x14ac:dyDescent="0.2">
      <c r="A450" s="1"/>
      <c r="F450" s="2"/>
      <c r="G450" s="5"/>
      <c r="J450" s="3"/>
      <c r="N450" s="1"/>
    </row>
    <row r="451" spans="1:14" ht="15" customHeight="1" x14ac:dyDescent="0.2">
      <c r="A451" s="1"/>
      <c r="F451" s="2"/>
      <c r="G451" s="5"/>
      <c r="J451" s="3"/>
      <c r="N451" s="1"/>
    </row>
    <row r="452" spans="1:14" ht="15" customHeight="1" x14ac:dyDescent="0.2">
      <c r="A452" s="1"/>
      <c r="F452" s="2"/>
      <c r="G452" s="5"/>
      <c r="J452" s="3"/>
      <c r="N452" s="1"/>
    </row>
    <row r="453" spans="1:14" ht="15" customHeight="1" x14ac:dyDescent="0.2">
      <c r="A453" s="1"/>
      <c r="F453" s="2"/>
      <c r="G453" s="5"/>
      <c r="J453" s="3"/>
      <c r="N453" s="1"/>
    </row>
    <row r="454" spans="1:14" ht="15" customHeight="1" x14ac:dyDescent="0.2">
      <c r="A454" s="1"/>
      <c r="F454" s="2"/>
      <c r="G454" s="5"/>
      <c r="J454" s="3"/>
      <c r="N454" s="1"/>
    </row>
    <row r="455" spans="1:14" ht="15" customHeight="1" x14ac:dyDescent="0.2">
      <c r="A455" s="1"/>
      <c r="F455" s="2"/>
      <c r="G455" s="5"/>
      <c r="J455" s="3"/>
      <c r="N455" s="1"/>
    </row>
    <row r="456" spans="1:14" ht="15" customHeight="1" x14ac:dyDescent="0.2">
      <c r="A456" s="1"/>
      <c r="F456" s="2"/>
      <c r="G456" s="5"/>
      <c r="J456" s="3"/>
      <c r="N456" s="1"/>
    </row>
    <row r="457" spans="1:14" ht="15" customHeight="1" x14ac:dyDescent="0.2">
      <c r="A457" s="1"/>
      <c r="F457" s="2"/>
      <c r="G457" s="5"/>
      <c r="J457" s="3"/>
      <c r="N457" s="1"/>
    </row>
    <row r="458" spans="1:14" ht="15" customHeight="1" x14ac:dyDescent="0.2">
      <c r="A458" s="1"/>
      <c r="F458" s="2"/>
      <c r="G458" s="5"/>
      <c r="J458" s="3"/>
      <c r="N458" s="1"/>
    </row>
    <row r="459" spans="1:14" ht="15" customHeight="1" x14ac:dyDescent="0.2">
      <c r="A459" s="1"/>
      <c r="F459" s="2"/>
      <c r="G459" s="5"/>
      <c r="J459" s="3"/>
      <c r="N459" s="1"/>
    </row>
    <row r="460" spans="1:14" ht="15" customHeight="1" x14ac:dyDescent="0.2">
      <c r="A460" s="1"/>
      <c r="F460" s="2"/>
      <c r="G460" s="5"/>
      <c r="J460" s="3"/>
      <c r="N460" s="1"/>
    </row>
    <row r="461" spans="1:14" ht="15" customHeight="1" x14ac:dyDescent="0.2">
      <c r="A461" s="1"/>
      <c r="F461" s="2"/>
      <c r="G461" s="5"/>
      <c r="J461" s="3"/>
      <c r="N461" s="1"/>
    </row>
    <row r="462" spans="1:14" ht="15" customHeight="1" x14ac:dyDescent="0.2">
      <c r="A462" s="1"/>
      <c r="F462" s="2"/>
      <c r="G462" s="5"/>
      <c r="J462" s="3"/>
      <c r="N462" s="1"/>
    </row>
    <row r="463" spans="1:14" ht="15" customHeight="1" x14ac:dyDescent="0.2">
      <c r="A463" s="1"/>
      <c r="F463" s="2"/>
      <c r="G463" s="5"/>
      <c r="J463" s="3"/>
      <c r="N463" s="1"/>
    </row>
    <row r="464" spans="1:14" ht="15" customHeight="1" x14ac:dyDescent="0.2">
      <c r="A464" s="1"/>
      <c r="F464" s="2"/>
      <c r="G464" s="5"/>
      <c r="J464" s="3"/>
      <c r="N464" s="1"/>
    </row>
    <row r="465" spans="1:14" ht="15" customHeight="1" x14ac:dyDescent="0.2">
      <c r="A465" s="1"/>
      <c r="F465" s="2"/>
      <c r="G465" s="5"/>
      <c r="J465" s="3"/>
      <c r="N465" s="1"/>
    </row>
    <row r="466" spans="1:14" ht="15" customHeight="1" x14ac:dyDescent="0.2">
      <c r="A466" s="1"/>
      <c r="F466" s="2"/>
      <c r="G466" s="5"/>
      <c r="J466" s="3"/>
      <c r="N466" s="1"/>
    </row>
    <row r="467" spans="1:14" ht="15" customHeight="1" x14ac:dyDescent="0.2">
      <c r="A467" s="1"/>
      <c r="F467" s="2"/>
      <c r="G467" s="5"/>
      <c r="J467" s="3"/>
      <c r="N467" s="1"/>
    </row>
    <row r="468" spans="1:14" ht="15" customHeight="1" x14ac:dyDescent="0.2">
      <c r="A468" s="1"/>
      <c r="F468" s="2"/>
      <c r="G468" s="5"/>
      <c r="J468" s="3"/>
      <c r="N468" s="1"/>
    </row>
    <row r="469" spans="1:14" ht="15" customHeight="1" x14ac:dyDescent="0.2">
      <c r="A469" s="1"/>
      <c r="F469" s="2"/>
      <c r="G469" s="5"/>
      <c r="J469" s="3"/>
      <c r="N469" s="1"/>
    </row>
    <row r="470" spans="1:14" ht="15" customHeight="1" x14ac:dyDescent="0.2">
      <c r="A470" s="1"/>
      <c r="F470" s="2"/>
      <c r="G470" s="5"/>
      <c r="J470" s="3"/>
      <c r="N470" s="1"/>
    </row>
    <row r="471" spans="1:14" ht="15" customHeight="1" x14ac:dyDescent="0.2">
      <c r="A471" s="1"/>
      <c r="F471" s="2"/>
      <c r="G471" s="5"/>
      <c r="J471" s="3"/>
      <c r="N471" s="1"/>
    </row>
    <row r="472" spans="1:14" ht="15" customHeight="1" x14ac:dyDescent="0.2">
      <c r="A472" s="1"/>
      <c r="F472" s="2"/>
      <c r="G472" s="5"/>
      <c r="J472" s="3"/>
      <c r="N472" s="1"/>
    </row>
    <row r="473" spans="1:14" ht="15" customHeight="1" x14ac:dyDescent="0.2">
      <c r="A473" s="1"/>
      <c r="F473" s="2"/>
      <c r="G473" s="5"/>
      <c r="J473" s="3"/>
      <c r="N473" s="1"/>
    </row>
    <row r="474" spans="1:14" ht="15" customHeight="1" x14ac:dyDescent="0.2">
      <c r="A474" s="1"/>
      <c r="F474" s="2"/>
      <c r="G474" s="5"/>
      <c r="J474" s="3"/>
      <c r="N474" s="1"/>
    </row>
    <row r="475" spans="1:14" ht="15" customHeight="1" x14ac:dyDescent="0.2">
      <c r="A475" s="1"/>
      <c r="F475" s="2"/>
      <c r="G475" s="5"/>
      <c r="J475" s="3"/>
      <c r="N475" s="1"/>
    </row>
    <row r="476" spans="1:14" ht="15" customHeight="1" x14ac:dyDescent="0.2">
      <c r="A476" s="1"/>
      <c r="F476" s="2"/>
      <c r="G476" s="5"/>
      <c r="J476" s="3"/>
      <c r="N476" s="1"/>
    </row>
    <row r="477" spans="1:14" ht="15" customHeight="1" x14ac:dyDescent="0.2">
      <c r="A477" s="1"/>
      <c r="F477" s="2"/>
      <c r="G477" s="5"/>
      <c r="J477" s="3"/>
      <c r="N477" s="1"/>
    </row>
    <row r="478" spans="1:14" ht="15" customHeight="1" x14ac:dyDescent="0.2">
      <c r="A478" s="1"/>
      <c r="F478" s="2"/>
      <c r="G478" s="5"/>
      <c r="J478" s="3"/>
      <c r="N478" s="1"/>
    </row>
    <row r="479" spans="1:14" ht="15" customHeight="1" x14ac:dyDescent="0.2">
      <c r="A479" s="1"/>
      <c r="F479" s="2"/>
      <c r="G479" s="5"/>
      <c r="J479" s="3"/>
      <c r="N479" s="1"/>
    </row>
    <row r="480" spans="1:14" ht="15" customHeight="1" x14ac:dyDescent="0.2">
      <c r="A480" s="1"/>
      <c r="F480" s="2"/>
      <c r="G480" s="5"/>
      <c r="J480" s="3"/>
      <c r="N480" s="1"/>
    </row>
    <row r="481" spans="1:14" ht="15" customHeight="1" x14ac:dyDescent="0.2">
      <c r="A481" s="1"/>
      <c r="F481" s="2"/>
      <c r="G481" s="5"/>
      <c r="J481" s="3"/>
      <c r="N481" s="1"/>
    </row>
    <row r="482" spans="1:14" ht="15" customHeight="1" x14ac:dyDescent="0.2">
      <c r="A482" s="1"/>
      <c r="F482" s="2"/>
      <c r="G482" s="5"/>
      <c r="J482" s="3"/>
      <c r="N482" s="1"/>
    </row>
    <row r="483" spans="1:14" ht="15" customHeight="1" x14ac:dyDescent="0.2">
      <c r="A483" s="1"/>
      <c r="F483" s="2"/>
      <c r="G483" s="5"/>
      <c r="J483" s="3"/>
      <c r="N483" s="1"/>
    </row>
    <row r="484" spans="1:14" ht="15" customHeight="1" x14ac:dyDescent="0.2">
      <c r="A484" s="1"/>
      <c r="F484" s="2"/>
      <c r="G484" s="5"/>
      <c r="J484" s="3"/>
      <c r="N484" s="1"/>
    </row>
    <row r="485" spans="1:14" ht="15" customHeight="1" x14ac:dyDescent="0.2">
      <c r="A485" s="1"/>
      <c r="F485" s="2"/>
      <c r="G485" s="5"/>
      <c r="J485" s="3"/>
      <c r="N485" s="1"/>
    </row>
    <row r="486" spans="1:14" ht="15" customHeight="1" x14ac:dyDescent="0.2">
      <c r="A486" s="1"/>
      <c r="F486" s="2"/>
      <c r="G486" s="5"/>
      <c r="J486" s="3"/>
      <c r="N486" s="1"/>
    </row>
    <row r="487" spans="1:14" ht="15" customHeight="1" x14ac:dyDescent="0.2">
      <c r="A487" s="1"/>
      <c r="F487" s="2"/>
      <c r="G487" s="5"/>
      <c r="J487" s="3"/>
      <c r="N487" s="1"/>
    </row>
    <row r="488" spans="1:14" ht="15" customHeight="1" x14ac:dyDescent="0.2">
      <c r="A488" s="1"/>
      <c r="F488" s="2"/>
      <c r="G488" s="5"/>
      <c r="J488" s="3"/>
      <c r="N488" s="1"/>
    </row>
    <row r="489" spans="1:14" ht="15" customHeight="1" x14ac:dyDescent="0.2">
      <c r="A489" s="1"/>
      <c r="F489" s="2"/>
      <c r="G489" s="5"/>
      <c r="J489" s="3"/>
      <c r="N489" s="1"/>
    </row>
    <row r="490" spans="1:14" ht="15" customHeight="1" x14ac:dyDescent="0.2">
      <c r="A490" s="1"/>
      <c r="F490" s="2"/>
      <c r="G490" s="5"/>
      <c r="J490" s="3"/>
      <c r="N490" s="1"/>
    </row>
    <row r="491" spans="1:14" ht="15" customHeight="1" x14ac:dyDescent="0.2">
      <c r="A491" s="1"/>
      <c r="F491" s="2"/>
      <c r="G491" s="5"/>
      <c r="J491" s="3"/>
      <c r="N491" s="1"/>
    </row>
    <row r="492" spans="1:14" ht="15" customHeight="1" x14ac:dyDescent="0.2">
      <c r="A492" s="1"/>
      <c r="F492" s="2"/>
      <c r="G492" s="5"/>
      <c r="J492" s="3"/>
      <c r="N492" s="1"/>
    </row>
    <row r="493" spans="1:14" ht="15" customHeight="1" x14ac:dyDescent="0.2">
      <c r="A493" s="1"/>
      <c r="F493" s="2"/>
      <c r="G493" s="5"/>
      <c r="J493" s="3"/>
      <c r="N493" s="1"/>
    </row>
    <row r="494" spans="1:14" ht="15" customHeight="1" x14ac:dyDescent="0.2">
      <c r="A494" s="1"/>
      <c r="F494" s="2"/>
      <c r="G494" s="5"/>
      <c r="J494" s="3"/>
      <c r="N494" s="1"/>
    </row>
    <row r="495" spans="1:14" ht="15" customHeight="1" x14ac:dyDescent="0.2">
      <c r="A495" s="1"/>
      <c r="F495" s="2"/>
      <c r="G495" s="5"/>
      <c r="J495" s="3"/>
      <c r="N495" s="1"/>
    </row>
    <row r="496" spans="1:14" ht="15" customHeight="1" x14ac:dyDescent="0.2">
      <c r="A496" s="1"/>
      <c r="F496" s="2"/>
      <c r="G496" s="5"/>
      <c r="J496" s="3"/>
      <c r="N496" s="1"/>
    </row>
    <row r="497" spans="1:14" ht="15" customHeight="1" x14ac:dyDescent="0.2">
      <c r="A497" s="1"/>
      <c r="F497" s="2"/>
      <c r="G497" s="5"/>
      <c r="J497" s="3"/>
      <c r="N497" s="1"/>
    </row>
    <row r="498" spans="1:14" ht="15" customHeight="1" x14ac:dyDescent="0.2">
      <c r="A498" s="1"/>
      <c r="F498" s="2"/>
      <c r="G498" s="5"/>
      <c r="J498" s="3"/>
      <c r="N498" s="1"/>
    </row>
    <row r="499" spans="1:14" ht="15" customHeight="1" x14ac:dyDescent="0.2">
      <c r="A499" s="1"/>
      <c r="F499" s="2"/>
      <c r="G499" s="5"/>
      <c r="J499" s="3"/>
      <c r="N499" s="1"/>
    </row>
    <row r="500" spans="1:14" ht="15" customHeight="1" x14ac:dyDescent="0.2">
      <c r="A500" s="1"/>
      <c r="F500" s="2"/>
      <c r="G500" s="5"/>
      <c r="J500" s="3"/>
      <c r="N500" s="1"/>
    </row>
    <row r="501" spans="1:14" ht="15" customHeight="1" x14ac:dyDescent="0.2">
      <c r="A501" s="1"/>
      <c r="F501" s="2"/>
      <c r="G501" s="5"/>
      <c r="J501" s="3"/>
      <c r="N501" s="1"/>
    </row>
    <row r="502" spans="1:14" ht="15" customHeight="1" x14ac:dyDescent="0.2">
      <c r="A502" s="1"/>
      <c r="F502" s="2"/>
      <c r="G502" s="5"/>
      <c r="J502" s="3"/>
      <c r="N502" s="1"/>
    </row>
    <row r="503" spans="1:14" ht="15" customHeight="1" x14ac:dyDescent="0.2">
      <c r="A503" s="1"/>
      <c r="F503" s="2"/>
      <c r="G503" s="5"/>
      <c r="J503" s="3"/>
      <c r="N503" s="1"/>
    </row>
    <row r="504" spans="1:14" ht="15" customHeight="1" x14ac:dyDescent="0.2">
      <c r="A504" s="1"/>
      <c r="F504" s="2"/>
      <c r="G504" s="5"/>
      <c r="J504" s="3"/>
      <c r="N504" s="1"/>
    </row>
    <row r="505" spans="1:14" ht="15" customHeight="1" x14ac:dyDescent="0.2">
      <c r="A505" s="1"/>
      <c r="F505" s="2"/>
      <c r="G505" s="5"/>
      <c r="J505" s="3"/>
      <c r="N505" s="1"/>
    </row>
    <row r="506" spans="1:14" ht="15" customHeight="1" x14ac:dyDescent="0.2">
      <c r="A506" s="1"/>
      <c r="F506" s="2"/>
      <c r="G506" s="5"/>
      <c r="J506" s="3"/>
      <c r="N506" s="1"/>
    </row>
    <row r="507" spans="1:14" ht="15" customHeight="1" x14ac:dyDescent="0.2">
      <c r="A507" s="1"/>
      <c r="F507" s="2"/>
      <c r="G507" s="5"/>
      <c r="J507" s="3"/>
      <c r="N507" s="1"/>
    </row>
    <row r="508" spans="1:14" ht="15" customHeight="1" x14ac:dyDescent="0.2">
      <c r="A508" s="1"/>
      <c r="F508" s="2"/>
      <c r="G508" s="5"/>
      <c r="J508" s="3"/>
      <c r="N508" s="1"/>
    </row>
    <row r="509" spans="1:14" ht="15" customHeight="1" x14ac:dyDescent="0.2">
      <c r="A509" s="1"/>
      <c r="F509" s="2"/>
      <c r="G509" s="5"/>
      <c r="J509" s="3"/>
      <c r="N509" s="1"/>
    </row>
    <row r="510" spans="1:14" ht="15" customHeight="1" x14ac:dyDescent="0.2">
      <c r="A510" s="1"/>
      <c r="F510" s="2"/>
      <c r="G510" s="5"/>
      <c r="J510" s="3"/>
      <c r="N510" s="1"/>
    </row>
    <row r="511" spans="1:14" ht="15" customHeight="1" x14ac:dyDescent="0.2">
      <c r="A511" s="1"/>
      <c r="F511" s="2"/>
      <c r="G511" s="5"/>
      <c r="J511" s="3"/>
      <c r="N511" s="1"/>
    </row>
    <row r="512" spans="1:14" ht="15" customHeight="1" x14ac:dyDescent="0.2">
      <c r="A512" s="1"/>
      <c r="F512" s="2"/>
      <c r="G512" s="5"/>
      <c r="J512" s="3"/>
      <c r="N512" s="1"/>
    </row>
    <row r="513" spans="1:14" ht="15" customHeight="1" x14ac:dyDescent="0.2">
      <c r="A513" s="1"/>
      <c r="F513" s="2"/>
      <c r="G513" s="5"/>
      <c r="J513" s="3"/>
      <c r="N513" s="1"/>
    </row>
    <row r="514" spans="1:14" ht="15" customHeight="1" x14ac:dyDescent="0.2">
      <c r="A514" s="1"/>
      <c r="F514" s="2"/>
      <c r="G514" s="5"/>
      <c r="J514" s="3"/>
      <c r="N514" s="1"/>
    </row>
    <row r="515" spans="1:14" ht="15" customHeight="1" x14ac:dyDescent="0.2">
      <c r="A515" s="1"/>
      <c r="F515" s="2"/>
      <c r="G515" s="5"/>
      <c r="J515" s="3"/>
      <c r="N515" s="1"/>
    </row>
    <row r="516" spans="1:14" ht="15" customHeight="1" x14ac:dyDescent="0.2">
      <c r="A516" s="1"/>
      <c r="F516" s="2"/>
      <c r="G516" s="5"/>
      <c r="J516" s="3"/>
      <c r="N516" s="1"/>
    </row>
    <row r="517" spans="1:14" ht="15" customHeight="1" x14ac:dyDescent="0.2">
      <c r="A517" s="1"/>
      <c r="F517" s="2"/>
      <c r="G517" s="5"/>
      <c r="J517" s="3"/>
      <c r="N517" s="1"/>
    </row>
    <row r="518" spans="1:14" ht="15" customHeight="1" x14ac:dyDescent="0.2">
      <c r="A518" s="1"/>
      <c r="F518" s="2"/>
      <c r="G518" s="5"/>
      <c r="J518" s="3"/>
      <c r="N518" s="1"/>
    </row>
    <row r="519" spans="1:14" ht="15" customHeight="1" x14ac:dyDescent="0.2">
      <c r="A519" s="1"/>
      <c r="F519" s="2"/>
      <c r="G519" s="5"/>
      <c r="J519" s="3"/>
      <c r="N519" s="1"/>
    </row>
    <row r="520" spans="1:14" ht="15" customHeight="1" x14ac:dyDescent="0.2">
      <c r="A520" s="1"/>
      <c r="F520" s="2"/>
      <c r="G520" s="5"/>
      <c r="J520" s="3"/>
      <c r="N520" s="1"/>
    </row>
    <row r="521" spans="1:14" ht="15" customHeight="1" x14ac:dyDescent="0.2">
      <c r="A521" s="1"/>
      <c r="F521" s="2"/>
      <c r="G521" s="5"/>
      <c r="J521" s="3"/>
      <c r="N521" s="1"/>
    </row>
    <row r="522" spans="1:14" ht="15" customHeight="1" x14ac:dyDescent="0.2">
      <c r="A522" s="1"/>
      <c r="F522" s="2"/>
      <c r="G522" s="5"/>
      <c r="J522" s="3"/>
      <c r="N522" s="1"/>
    </row>
    <row r="523" spans="1:14" ht="15" customHeight="1" x14ac:dyDescent="0.2">
      <c r="A523" s="1"/>
      <c r="F523" s="2"/>
      <c r="G523" s="5"/>
      <c r="J523" s="3"/>
      <c r="N523" s="1"/>
    </row>
    <row r="524" spans="1:14" ht="15" customHeight="1" x14ac:dyDescent="0.2">
      <c r="A524" s="1"/>
      <c r="F524" s="2"/>
      <c r="G524" s="5"/>
      <c r="J524" s="3"/>
      <c r="N524" s="1"/>
    </row>
    <row r="525" spans="1:14" ht="15" customHeight="1" x14ac:dyDescent="0.2">
      <c r="A525" s="1"/>
      <c r="F525" s="2"/>
      <c r="G525" s="5"/>
      <c r="J525" s="3"/>
      <c r="N525" s="1"/>
    </row>
    <row r="526" spans="1:14" ht="15" customHeight="1" x14ac:dyDescent="0.2">
      <c r="A526" s="1"/>
      <c r="F526" s="2"/>
      <c r="G526" s="5"/>
      <c r="J526" s="3"/>
      <c r="N526" s="1"/>
    </row>
    <row r="527" spans="1:14" ht="15" customHeight="1" x14ac:dyDescent="0.2">
      <c r="A527" s="1"/>
      <c r="F527" s="2"/>
      <c r="G527" s="5"/>
      <c r="J527" s="3"/>
      <c r="N527" s="1"/>
    </row>
    <row r="528" spans="1:14" ht="15" customHeight="1" x14ac:dyDescent="0.2">
      <c r="A528" s="1"/>
      <c r="F528" s="2"/>
      <c r="G528" s="5"/>
      <c r="J528" s="3"/>
      <c r="N528" s="1"/>
    </row>
    <row r="529" spans="1:14" ht="15" customHeight="1" x14ac:dyDescent="0.2">
      <c r="A529" s="1"/>
      <c r="F529" s="2"/>
      <c r="G529" s="5"/>
      <c r="J529" s="3"/>
      <c r="N529" s="1"/>
    </row>
    <row r="530" spans="1:14" ht="15" customHeight="1" x14ac:dyDescent="0.2">
      <c r="A530" s="1"/>
      <c r="F530" s="2"/>
      <c r="G530" s="5"/>
      <c r="J530" s="3"/>
      <c r="N530" s="1"/>
    </row>
    <row r="531" spans="1:14" ht="15" customHeight="1" x14ac:dyDescent="0.2">
      <c r="A531" s="1"/>
      <c r="F531" s="2"/>
      <c r="G531" s="5"/>
      <c r="J531" s="3"/>
      <c r="N531" s="1"/>
    </row>
    <row r="532" spans="1:14" ht="15" customHeight="1" x14ac:dyDescent="0.2">
      <c r="A532" s="1"/>
      <c r="F532" s="2"/>
      <c r="G532" s="5"/>
      <c r="J532" s="3"/>
      <c r="N532" s="1"/>
    </row>
    <row r="533" spans="1:14" ht="15" customHeight="1" x14ac:dyDescent="0.2">
      <c r="A533" s="1"/>
      <c r="F533" s="2"/>
      <c r="G533" s="5"/>
      <c r="J533" s="3"/>
      <c r="N533" s="1"/>
    </row>
    <row r="534" spans="1:14" ht="15" customHeight="1" x14ac:dyDescent="0.2">
      <c r="A534" s="1"/>
      <c r="F534" s="2"/>
      <c r="G534" s="5"/>
      <c r="J534" s="3"/>
      <c r="N534" s="1"/>
    </row>
    <row r="535" spans="1:14" ht="15" customHeight="1" x14ac:dyDescent="0.2">
      <c r="A535" s="1"/>
      <c r="F535" s="2"/>
      <c r="G535" s="5"/>
      <c r="J535" s="3"/>
      <c r="N535" s="1"/>
    </row>
    <row r="536" spans="1:14" ht="15" customHeight="1" x14ac:dyDescent="0.2">
      <c r="A536" s="1"/>
      <c r="F536" s="2"/>
      <c r="G536" s="5"/>
      <c r="J536" s="3"/>
      <c r="N536" s="1"/>
    </row>
    <row r="537" spans="1:14" ht="15" customHeight="1" x14ac:dyDescent="0.2">
      <c r="A537" s="1"/>
      <c r="F537" s="2"/>
      <c r="G537" s="5"/>
      <c r="J537" s="3"/>
      <c r="N537" s="1"/>
    </row>
    <row r="538" spans="1:14" ht="15" customHeight="1" x14ac:dyDescent="0.2">
      <c r="A538" s="1"/>
      <c r="F538" s="2"/>
      <c r="G538" s="5"/>
      <c r="J538" s="3"/>
      <c r="N538" s="1"/>
    </row>
    <row r="539" spans="1:14" ht="15" customHeight="1" x14ac:dyDescent="0.2">
      <c r="A539" s="1"/>
      <c r="F539" s="2"/>
      <c r="G539" s="5"/>
      <c r="J539" s="3"/>
      <c r="N539" s="1"/>
    </row>
    <row r="540" spans="1:14" ht="15" customHeight="1" x14ac:dyDescent="0.2">
      <c r="A540" s="1"/>
      <c r="F540" s="2"/>
      <c r="G540" s="5"/>
      <c r="J540" s="3"/>
      <c r="N540" s="1"/>
    </row>
    <row r="541" spans="1:14" ht="15" customHeight="1" x14ac:dyDescent="0.2">
      <c r="A541" s="1"/>
      <c r="F541" s="2"/>
      <c r="G541" s="5"/>
      <c r="J541" s="3"/>
      <c r="N541" s="1"/>
    </row>
    <row r="542" spans="1:14" ht="15" customHeight="1" x14ac:dyDescent="0.2">
      <c r="A542" s="1"/>
      <c r="F542" s="2"/>
      <c r="G542" s="5"/>
      <c r="J542" s="3"/>
      <c r="N542" s="1"/>
    </row>
    <row r="543" spans="1:14" ht="15" customHeight="1" x14ac:dyDescent="0.2">
      <c r="A543" s="1"/>
      <c r="F543" s="2"/>
      <c r="G543" s="5"/>
      <c r="J543" s="3"/>
      <c r="N543" s="1"/>
    </row>
    <row r="544" spans="1:14" ht="15" customHeight="1" x14ac:dyDescent="0.2">
      <c r="A544" s="1"/>
      <c r="F544" s="2"/>
      <c r="G544" s="5"/>
      <c r="J544" s="3"/>
      <c r="N544" s="1"/>
    </row>
    <row r="545" spans="1:14" ht="15" customHeight="1" x14ac:dyDescent="0.2">
      <c r="A545" s="1"/>
      <c r="F545" s="2"/>
      <c r="G545" s="5"/>
      <c r="J545" s="3"/>
      <c r="N545" s="1"/>
    </row>
    <row r="546" spans="1:14" ht="15" customHeight="1" x14ac:dyDescent="0.2">
      <c r="A546" s="1"/>
      <c r="F546" s="2"/>
      <c r="G546" s="5"/>
      <c r="J546" s="3"/>
      <c r="N546" s="1"/>
    </row>
    <row r="547" spans="1:14" ht="15" customHeight="1" x14ac:dyDescent="0.2">
      <c r="A547" s="1"/>
      <c r="F547" s="2"/>
      <c r="G547" s="5"/>
      <c r="J547" s="3"/>
      <c r="N547" s="1"/>
    </row>
    <row r="548" spans="1:14" ht="15" customHeight="1" x14ac:dyDescent="0.2">
      <c r="A548" s="1"/>
      <c r="F548" s="2"/>
      <c r="G548" s="5"/>
      <c r="J548" s="3"/>
      <c r="N548" s="1"/>
    </row>
    <row r="549" spans="1:14" ht="15" customHeight="1" x14ac:dyDescent="0.2">
      <c r="A549" s="1"/>
      <c r="F549" s="2"/>
      <c r="G549" s="5"/>
      <c r="J549" s="3"/>
      <c r="N549" s="1"/>
    </row>
    <row r="550" spans="1:14" ht="15" customHeight="1" x14ac:dyDescent="0.2">
      <c r="A550" s="1"/>
      <c r="F550" s="2"/>
      <c r="G550" s="5"/>
      <c r="J550" s="3"/>
      <c r="N550" s="1"/>
    </row>
    <row r="551" spans="1:14" ht="15" customHeight="1" x14ac:dyDescent="0.2">
      <c r="A551" s="1"/>
      <c r="F551" s="2"/>
      <c r="G551" s="5"/>
      <c r="J551" s="3"/>
      <c r="N551" s="1"/>
    </row>
    <row r="552" spans="1:14" ht="15" customHeight="1" x14ac:dyDescent="0.2">
      <c r="A552" s="1"/>
      <c r="F552" s="2"/>
      <c r="G552" s="5"/>
      <c r="J552" s="3"/>
      <c r="N552" s="1"/>
    </row>
    <row r="553" spans="1:14" ht="15" customHeight="1" x14ac:dyDescent="0.2">
      <c r="A553" s="1"/>
      <c r="F553" s="2"/>
      <c r="G553" s="5"/>
      <c r="J553" s="3"/>
      <c r="N553" s="1"/>
    </row>
    <row r="554" spans="1:14" ht="15" customHeight="1" x14ac:dyDescent="0.2">
      <c r="A554" s="1"/>
      <c r="F554" s="2"/>
      <c r="G554" s="5"/>
      <c r="J554" s="3"/>
      <c r="N554" s="1"/>
    </row>
    <row r="555" spans="1:14" ht="15" customHeight="1" x14ac:dyDescent="0.2">
      <c r="A555" s="1"/>
      <c r="F555" s="2"/>
      <c r="G555" s="5"/>
      <c r="J555" s="3"/>
      <c r="N555" s="1"/>
    </row>
    <row r="556" spans="1:14" ht="15" customHeight="1" x14ac:dyDescent="0.2">
      <c r="A556" s="1"/>
      <c r="F556" s="2"/>
      <c r="G556" s="5"/>
      <c r="J556" s="3"/>
      <c r="N556" s="1"/>
    </row>
    <row r="557" spans="1:14" ht="15" customHeight="1" x14ac:dyDescent="0.2">
      <c r="A557" s="1"/>
      <c r="F557" s="2"/>
      <c r="G557" s="5"/>
      <c r="J557" s="3"/>
      <c r="N557" s="1"/>
    </row>
    <row r="558" spans="1:14" ht="15" customHeight="1" x14ac:dyDescent="0.2">
      <c r="A558" s="1"/>
      <c r="F558" s="2"/>
      <c r="G558" s="5"/>
      <c r="J558" s="3"/>
      <c r="N558" s="1"/>
    </row>
    <row r="559" spans="1:14" ht="15" customHeight="1" x14ac:dyDescent="0.2">
      <c r="A559" s="1"/>
      <c r="F559" s="2"/>
      <c r="G559" s="5"/>
      <c r="J559" s="3"/>
      <c r="N559" s="1"/>
    </row>
    <row r="560" spans="1:14" ht="15" customHeight="1" x14ac:dyDescent="0.2">
      <c r="A560" s="1"/>
      <c r="F560" s="2"/>
      <c r="G560" s="5"/>
      <c r="J560" s="3"/>
      <c r="N560" s="1"/>
    </row>
    <row r="561" spans="1:14" ht="15" customHeight="1" x14ac:dyDescent="0.2">
      <c r="A561" s="1"/>
      <c r="F561" s="2"/>
      <c r="G561" s="5"/>
      <c r="J561" s="3"/>
      <c r="N561" s="1"/>
    </row>
    <row r="562" spans="1:14" ht="15" customHeight="1" x14ac:dyDescent="0.2">
      <c r="A562" s="1"/>
      <c r="F562" s="2"/>
      <c r="G562" s="5"/>
      <c r="J562" s="3"/>
      <c r="N562" s="1"/>
    </row>
    <row r="563" spans="1:14" ht="15" customHeight="1" x14ac:dyDescent="0.2">
      <c r="A563" s="1"/>
      <c r="F563" s="2"/>
      <c r="G563" s="5"/>
      <c r="J563" s="3"/>
      <c r="N563" s="1"/>
    </row>
    <row r="564" spans="1:14" ht="15" customHeight="1" x14ac:dyDescent="0.2">
      <c r="A564" s="1"/>
      <c r="F564" s="2"/>
      <c r="G564" s="5"/>
      <c r="J564" s="3"/>
      <c r="N564" s="1"/>
    </row>
    <row r="565" spans="1:14" ht="15" customHeight="1" x14ac:dyDescent="0.2">
      <c r="A565" s="1"/>
      <c r="F565" s="2"/>
      <c r="G565" s="5"/>
      <c r="J565" s="3"/>
      <c r="N565" s="1"/>
    </row>
    <row r="566" spans="1:14" ht="15" customHeight="1" x14ac:dyDescent="0.2">
      <c r="A566" s="1"/>
      <c r="F566" s="2"/>
      <c r="G566" s="5"/>
      <c r="J566" s="3"/>
      <c r="N566" s="1"/>
    </row>
    <row r="567" spans="1:14" ht="15" customHeight="1" x14ac:dyDescent="0.2">
      <c r="A567" s="1"/>
      <c r="F567" s="2"/>
      <c r="G567" s="5"/>
      <c r="J567" s="3"/>
      <c r="N567" s="1"/>
    </row>
    <row r="568" spans="1:14" ht="15" customHeight="1" x14ac:dyDescent="0.2">
      <c r="A568" s="1"/>
      <c r="F568" s="2"/>
      <c r="G568" s="5"/>
      <c r="J568" s="3"/>
      <c r="N568" s="1"/>
    </row>
    <row r="569" spans="1:14" ht="15" customHeight="1" x14ac:dyDescent="0.2">
      <c r="A569" s="1"/>
      <c r="F569" s="2"/>
      <c r="G569" s="5"/>
      <c r="J569" s="3"/>
      <c r="N569" s="1"/>
    </row>
    <row r="570" spans="1:14" ht="15" customHeight="1" x14ac:dyDescent="0.2">
      <c r="A570" s="1"/>
      <c r="F570" s="2"/>
      <c r="G570" s="5"/>
      <c r="J570" s="3"/>
      <c r="N570" s="1"/>
    </row>
    <row r="571" spans="1:14" ht="15" customHeight="1" x14ac:dyDescent="0.2">
      <c r="A571" s="1"/>
      <c r="F571" s="2"/>
      <c r="G571" s="5"/>
      <c r="J571" s="3"/>
      <c r="N571" s="1"/>
    </row>
    <row r="572" spans="1:14" ht="15" customHeight="1" x14ac:dyDescent="0.2">
      <c r="A572" s="1"/>
      <c r="F572" s="2"/>
      <c r="G572" s="5"/>
      <c r="J572" s="3"/>
      <c r="N572" s="1"/>
    </row>
    <row r="573" spans="1:14" ht="15" customHeight="1" x14ac:dyDescent="0.2">
      <c r="A573" s="1"/>
      <c r="F573" s="2"/>
      <c r="G573" s="5"/>
      <c r="J573" s="3"/>
      <c r="N573" s="1"/>
    </row>
    <row r="574" spans="1:14" ht="15" customHeight="1" x14ac:dyDescent="0.2">
      <c r="A574" s="1"/>
      <c r="F574" s="2"/>
      <c r="G574" s="5"/>
      <c r="J574" s="3"/>
      <c r="N574" s="1"/>
    </row>
    <row r="575" spans="1:14" ht="15" customHeight="1" x14ac:dyDescent="0.2">
      <c r="A575" s="1"/>
      <c r="F575" s="2"/>
      <c r="G575" s="5"/>
      <c r="J575" s="3"/>
      <c r="N575" s="1"/>
    </row>
    <row r="576" spans="1:14" ht="15" customHeight="1" x14ac:dyDescent="0.2">
      <c r="A576" s="1"/>
      <c r="F576" s="2"/>
      <c r="G576" s="5"/>
      <c r="J576" s="3"/>
      <c r="N576" s="1"/>
    </row>
    <row r="577" spans="1:14" ht="15" customHeight="1" x14ac:dyDescent="0.2">
      <c r="A577" s="1"/>
      <c r="F577" s="2"/>
      <c r="G577" s="5"/>
      <c r="J577" s="3"/>
      <c r="N577" s="1"/>
    </row>
    <row r="578" spans="1:14" ht="15" customHeight="1" x14ac:dyDescent="0.2">
      <c r="A578" s="1"/>
      <c r="F578" s="2"/>
      <c r="G578" s="5"/>
      <c r="J578" s="3"/>
      <c r="N578" s="1"/>
    </row>
    <row r="579" spans="1:14" ht="15" customHeight="1" x14ac:dyDescent="0.2">
      <c r="A579" s="1"/>
      <c r="F579" s="2"/>
      <c r="G579" s="5"/>
      <c r="J579" s="3"/>
      <c r="N579" s="1"/>
    </row>
    <row r="580" spans="1:14" ht="15" customHeight="1" x14ac:dyDescent="0.2">
      <c r="A580" s="1"/>
      <c r="F580" s="2"/>
      <c r="G580" s="5"/>
      <c r="J580" s="3"/>
      <c r="N580" s="1"/>
    </row>
    <row r="581" spans="1:14" ht="15" customHeight="1" x14ac:dyDescent="0.2">
      <c r="A581" s="1"/>
      <c r="F581" s="2"/>
      <c r="G581" s="5"/>
      <c r="J581" s="3"/>
      <c r="N581" s="1"/>
    </row>
    <row r="582" spans="1:14" ht="15" customHeight="1" x14ac:dyDescent="0.2">
      <c r="A582" s="1"/>
      <c r="F582" s="2"/>
      <c r="G582" s="5"/>
      <c r="J582" s="3"/>
      <c r="N582" s="1"/>
    </row>
    <row r="583" spans="1:14" ht="15" customHeight="1" x14ac:dyDescent="0.2">
      <c r="A583" s="1"/>
      <c r="F583" s="2"/>
      <c r="G583" s="5"/>
      <c r="J583" s="3"/>
      <c r="N583" s="1"/>
    </row>
    <row r="584" spans="1:14" ht="15" customHeight="1" x14ac:dyDescent="0.2">
      <c r="A584" s="1"/>
      <c r="F584" s="2"/>
      <c r="G584" s="5"/>
      <c r="J584" s="3"/>
      <c r="N584" s="1"/>
    </row>
    <row r="585" spans="1:14" ht="15" customHeight="1" x14ac:dyDescent="0.2">
      <c r="A585" s="1"/>
      <c r="F585" s="2"/>
      <c r="G585" s="5"/>
      <c r="J585" s="3"/>
      <c r="N585" s="1"/>
    </row>
    <row r="586" spans="1:14" ht="15" customHeight="1" x14ac:dyDescent="0.2">
      <c r="A586" s="1"/>
      <c r="F586" s="2"/>
      <c r="G586" s="5"/>
      <c r="J586" s="3"/>
      <c r="N586" s="1"/>
    </row>
    <row r="587" spans="1:14" ht="15" customHeight="1" x14ac:dyDescent="0.2">
      <c r="A587" s="1"/>
      <c r="F587" s="2"/>
      <c r="G587" s="5"/>
      <c r="J587" s="3"/>
      <c r="N587" s="1"/>
    </row>
    <row r="588" spans="1:14" ht="15" customHeight="1" x14ac:dyDescent="0.2">
      <c r="A588" s="1"/>
      <c r="F588" s="2"/>
      <c r="G588" s="5"/>
      <c r="J588" s="3"/>
      <c r="N588" s="1"/>
    </row>
    <row r="589" spans="1:14" ht="15" customHeight="1" x14ac:dyDescent="0.2">
      <c r="A589" s="1"/>
      <c r="F589" s="2"/>
      <c r="G589" s="5"/>
      <c r="J589" s="3"/>
      <c r="N589" s="1"/>
    </row>
    <row r="590" spans="1:14" ht="15" customHeight="1" x14ac:dyDescent="0.2">
      <c r="A590" s="1"/>
      <c r="F590" s="2"/>
      <c r="G590" s="5"/>
      <c r="J590" s="3"/>
      <c r="N590" s="1"/>
    </row>
    <row r="591" spans="1:14" ht="15" customHeight="1" x14ac:dyDescent="0.2">
      <c r="A591" s="1"/>
      <c r="F591" s="2"/>
      <c r="G591" s="5"/>
      <c r="J591" s="3"/>
      <c r="N591" s="1"/>
    </row>
    <row r="592" spans="1:14" ht="15" customHeight="1" x14ac:dyDescent="0.2">
      <c r="A592" s="1"/>
      <c r="F592" s="2"/>
      <c r="G592" s="5"/>
      <c r="J592" s="3"/>
      <c r="N592" s="1"/>
    </row>
    <row r="593" spans="1:14" ht="15" customHeight="1" x14ac:dyDescent="0.2">
      <c r="A593" s="1"/>
      <c r="F593" s="2"/>
      <c r="G593" s="5"/>
      <c r="J593" s="3"/>
      <c r="N593" s="1"/>
    </row>
    <row r="594" spans="1:14" ht="15" customHeight="1" x14ac:dyDescent="0.2">
      <c r="A594" s="1"/>
      <c r="F594" s="2"/>
      <c r="G594" s="5"/>
      <c r="J594" s="3"/>
      <c r="N594" s="1"/>
    </row>
    <row r="595" spans="1:14" ht="15" customHeight="1" x14ac:dyDescent="0.2">
      <c r="A595" s="1"/>
      <c r="F595" s="2"/>
      <c r="G595" s="5"/>
      <c r="J595" s="3"/>
      <c r="N595" s="1"/>
    </row>
    <row r="596" spans="1:14" ht="15" customHeight="1" x14ac:dyDescent="0.2">
      <c r="A596" s="1"/>
      <c r="F596" s="2"/>
      <c r="G596" s="5"/>
      <c r="J596" s="3"/>
      <c r="N596" s="1"/>
    </row>
    <row r="597" spans="1:14" ht="15" customHeight="1" x14ac:dyDescent="0.2">
      <c r="A597" s="1"/>
      <c r="F597" s="2"/>
      <c r="G597" s="5"/>
      <c r="J597" s="3"/>
      <c r="N597" s="1"/>
    </row>
    <row r="598" spans="1:14" ht="15" customHeight="1" x14ac:dyDescent="0.2">
      <c r="A598" s="1"/>
      <c r="F598" s="2"/>
      <c r="G598" s="5"/>
      <c r="J598" s="3"/>
      <c r="N598" s="1"/>
    </row>
    <row r="599" spans="1:14" ht="15" customHeight="1" x14ac:dyDescent="0.2">
      <c r="A599" s="1"/>
      <c r="F599" s="2"/>
      <c r="G599" s="5"/>
      <c r="J599" s="3"/>
      <c r="N599" s="1"/>
    </row>
    <row r="600" spans="1:14" ht="15" customHeight="1" x14ac:dyDescent="0.2">
      <c r="A600" s="1"/>
      <c r="F600" s="2"/>
      <c r="G600" s="5"/>
      <c r="J600" s="3"/>
      <c r="N600" s="1"/>
    </row>
    <row r="601" spans="1:14" ht="15" customHeight="1" x14ac:dyDescent="0.2">
      <c r="A601" s="1"/>
      <c r="F601" s="2"/>
      <c r="G601" s="5"/>
      <c r="J601" s="3"/>
      <c r="N601" s="1"/>
    </row>
    <row r="602" spans="1:14" ht="15" customHeight="1" x14ac:dyDescent="0.2">
      <c r="A602" s="1"/>
      <c r="F602" s="2"/>
      <c r="G602" s="5"/>
      <c r="J602" s="3"/>
      <c r="N602" s="1"/>
    </row>
    <row r="603" spans="1:14" ht="15" customHeight="1" x14ac:dyDescent="0.2">
      <c r="A603" s="1"/>
      <c r="F603" s="2"/>
      <c r="G603" s="5"/>
      <c r="J603" s="3"/>
      <c r="N603" s="1"/>
    </row>
    <row r="604" spans="1:14" ht="15" customHeight="1" x14ac:dyDescent="0.2">
      <c r="A604" s="1"/>
      <c r="F604" s="2"/>
      <c r="G604" s="5"/>
      <c r="J604" s="3"/>
      <c r="N604" s="1"/>
    </row>
    <row r="605" spans="1:14" ht="15" customHeight="1" x14ac:dyDescent="0.2">
      <c r="A605" s="1"/>
      <c r="F605" s="2"/>
      <c r="G605" s="5"/>
      <c r="J605" s="3"/>
      <c r="N605" s="1"/>
    </row>
    <row r="606" spans="1:14" ht="15" customHeight="1" x14ac:dyDescent="0.2">
      <c r="A606" s="1"/>
      <c r="F606" s="2"/>
      <c r="G606" s="5"/>
      <c r="J606" s="3"/>
      <c r="N606" s="1"/>
    </row>
    <row r="607" spans="1:14" ht="15" customHeight="1" x14ac:dyDescent="0.2">
      <c r="A607" s="1"/>
      <c r="F607" s="2"/>
      <c r="G607" s="5"/>
      <c r="J607" s="3"/>
      <c r="N607" s="1"/>
    </row>
    <row r="608" spans="1:14" ht="15" customHeight="1" x14ac:dyDescent="0.2">
      <c r="A608" s="1"/>
      <c r="F608" s="2"/>
      <c r="G608" s="5"/>
      <c r="J608" s="3"/>
      <c r="N608" s="1"/>
    </row>
    <row r="609" spans="1:14" ht="15" customHeight="1" x14ac:dyDescent="0.2">
      <c r="A609" s="1"/>
      <c r="F609" s="2"/>
      <c r="G609" s="5"/>
      <c r="J609" s="3"/>
      <c r="N609" s="1"/>
    </row>
    <row r="610" spans="1:14" ht="15" customHeight="1" x14ac:dyDescent="0.2">
      <c r="A610" s="1"/>
      <c r="F610" s="2"/>
      <c r="G610" s="5"/>
      <c r="J610" s="3"/>
      <c r="N610" s="1"/>
    </row>
    <row r="611" spans="1:14" ht="15" customHeight="1" x14ac:dyDescent="0.2">
      <c r="A611" s="1"/>
      <c r="F611" s="2"/>
      <c r="G611" s="5"/>
      <c r="J611" s="3"/>
      <c r="N611" s="1"/>
    </row>
    <row r="612" spans="1:14" ht="15" customHeight="1" x14ac:dyDescent="0.2">
      <c r="A612" s="1"/>
      <c r="F612" s="2"/>
      <c r="G612" s="5"/>
      <c r="J612" s="3"/>
      <c r="N612" s="1"/>
    </row>
    <row r="613" spans="1:14" ht="15" customHeight="1" x14ac:dyDescent="0.2">
      <c r="A613" s="1"/>
      <c r="F613" s="2"/>
      <c r="G613" s="5"/>
      <c r="J613" s="3"/>
      <c r="N613" s="1"/>
    </row>
    <row r="614" spans="1:14" ht="15" customHeight="1" x14ac:dyDescent="0.2">
      <c r="A614" s="1"/>
      <c r="F614" s="2"/>
      <c r="G614" s="5"/>
      <c r="J614" s="3"/>
      <c r="N614" s="1"/>
    </row>
    <row r="615" spans="1:14" ht="15" customHeight="1" x14ac:dyDescent="0.2">
      <c r="A615" s="1"/>
      <c r="F615" s="2"/>
      <c r="G615" s="5"/>
      <c r="J615" s="3"/>
      <c r="N615" s="1"/>
    </row>
    <row r="616" spans="1:14" ht="15" customHeight="1" x14ac:dyDescent="0.2">
      <c r="A616" s="1"/>
      <c r="F616" s="2"/>
      <c r="G616" s="5"/>
      <c r="J616" s="3"/>
      <c r="N616" s="1"/>
    </row>
    <row r="617" spans="1:14" ht="15" customHeight="1" x14ac:dyDescent="0.2">
      <c r="A617" s="1"/>
      <c r="F617" s="2"/>
      <c r="G617" s="5"/>
      <c r="J617" s="3"/>
      <c r="N617" s="1"/>
    </row>
    <row r="618" spans="1:14" ht="15" customHeight="1" x14ac:dyDescent="0.2">
      <c r="A618" s="1"/>
      <c r="F618" s="2"/>
      <c r="G618" s="5"/>
      <c r="J618" s="3"/>
      <c r="N618" s="1"/>
    </row>
    <row r="619" spans="1:14" ht="15" customHeight="1" x14ac:dyDescent="0.2">
      <c r="A619" s="1"/>
      <c r="F619" s="2"/>
      <c r="G619" s="5"/>
      <c r="J619" s="3"/>
      <c r="N619" s="1"/>
    </row>
    <row r="620" spans="1:14" ht="15" customHeight="1" x14ac:dyDescent="0.2">
      <c r="A620" s="1"/>
      <c r="F620" s="2"/>
      <c r="G620" s="5"/>
      <c r="J620" s="3"/>
      <c r="N620" s="1"/>
    </row>
    <row r="621" spans="1:14" ht="15" customHeight="1" x14ac:dyDescent="0.2">
      <c r="A621" s="1"/>
      <c r="F621" s="2"/>
      <c r="G621" s="5"/>
      <c r="J621" s="3"/>
      <c r="N621" s="1"/>
    </row>
    <row r="622" spans="1:14" ht="15" customHeight="1" x14ac:dyDescent="0.2">
      <c r="A622" s="1"/>
      <c r="F622" s="2"/>
      <c r="G622" s="5"/>
      <c r="J622" s="3"/>
      <c r="N622" s="1"/>
    </row>
    <row r="623" spans="1:14" ht="15" customHeight="1" x14ac:dyDescent="0.2">
      <c r="A623" s="1"/>
      <c r="F623" s="2"/>
      <c r="G623" s="5"/>
      <c r="J623" s="3"/>
      <c r="N623" s="1"/>
    </row>
    <row r="624" spans="1:14" ht="15" customHeight="1" x14ac:dyDescent="0.2">
      <c r="A624" s="1"/>
      <c r="F624" s="2"/>
      <c r="G624" s="5"/>
      <c r="J624" s="3"/>
      <c r="N624" s="1"/>
    </row>
    <row r="625" spans="1:14" ht="15" customHeight="1" x14ac:dyDescent="0.2">
      <c r="A625" s="1"/>
      <c r="F625" s="2"/>
      <c r="G625" s="5"/>
      <c r="J625" s="3"/>
      <c r="N625" s="1"/>
    </row>
    <row r="626" spans="1:14" ht="15" customHeight="1" x14ac:dyDescent="0.2">
      <c r="A626" s="1"/>
      <c r="F626" s="2"/>
      <c r="G626" s="5"/>
      <c r="J626" s="3"/>
      <c r="N626" s="1"/>
    </row>
    <row r="627" spans="1:14" ht="15" customHeight="1" x14ac:dyDescent="0.2">
      <c r="A627" s="1"/>
      <c r="F627" s="2"/>
      <c r="G627" s="5"/>
      <c r="J627" s="3"/>
      <c r="N627" s="1"/>
    </row>
    <row r="628" spans="1:14" ht="15" customHeight="1" x14ac:dyDescent="0.2">
      <c r="A628" s="1"/>
      <c r="F628" s="2"/>
      <c r="G628" s="5"/>
      <c r="J628" s="3"/>
      <c r="N628" s="1"/>
    </row>
    <row r="629" spans="1:14" ht="15" customHeight="1" x14ac:dyDescent="0.2">
      <c r="A629" s="1"/>
      <c r="F629" s="2"/>
      <c r="G629" s="5"/>
      <c r="J629" s="3"/>
      <c r="N629" s="1"/>
    </row>
    <row r="630" spans="1:14" ht="15" customHeight="1" x14ac:dyDescent="0.2">
      <c r="A630" s="1"/>
      <c r="F630" s="2"/>
      <c r="G630" s="5"/>
      <c r="J630" s="3"/>
      <c r="N630" s="1"/>
    </row>
    <row r="631" spans="1:14" ht="15" customHeight="1" x14ac:dyDescent="0.2">
      <c r="A631" s="1"/>
      <c r="F631" s="2"/>
      <c r="G631" s="5"/>
      <c r="J631" s="3"/>
      <c r="N631" s="1"/>
    </row>
    <row r="632" spans="1:14" ht="15" customHeight="1" x14ac:dyDescent="0.2">
      <c r="A632" s="1"/>
      <c r="F632" s="2"/>
      <c r="G632" s="5"/>
      <c r="J632" s="3"/>
      <c r="N632" s="1"/>
    </row>
    <row r="633" spans="1:14" ht="15" customHeight="1" x14ac:dyDescent="0.2">
      <c r="A633" s="1"/>
      <c r="F633" s="2"/>
      <c r="G633" s="5"/>
      <c r="J633" s="3"/>
      <c r="N633" s="1"/>
    </row>
    <row r="634" spans="1:14" ht="15" customHeight="1" x14ac:dyDescent="0.2">
      <c r="A634" s="1"/>
      <c r="F634" s="2"/>
      <c r="G634" s="5"/>
      <c r="J634" s="3"/>
      <c r="N634" s="1"/>
    </row>
    <row r="635" spans="1:14" ht="15" customHeight="1" x14ac:dyDescent="0.2">
      <c r="A635" s="1"/>
      <c r="F635" s="2"/>
      <c r="G635" s="5"/>
      <c r="J635" s="3"/>
      <c r="N635" s="1"/>
    </row>
    <row r="636" spans="1:14" ht="15" customHeight="1" x14ac:dyDescent="0.2">
      <c r="A636" s="1"/>
      <c r="F636" s="2"/>
      <c r="G636" s="5"/>
      <c r="J636" s="3"/>
      <c r="N636" s="1"/>
    </row>
    <row r="637" spans="1:14" ht="15" customHeight="1" x14ac:dyDescent="0.2">
      <c r="A637" s="1"/>
      <c r="F637" s="2"/>
      <c r="G637" s="5"/>
      <c r="J637" s="3"/>
      <c r="N637" s="1"/>
    </row>
    <row r="638" spans="1:14" ht="15" customHeight="1" x14ac:dyDescent="0.2">
      <c r="A638" s="1"/>
      <c r="F638" s="2"/>
      <c r="G638" s="5"/>
      <c r="J638" s="3"/>
      <c r="N638" s="1"/>
    </row>
    <row r="639" spans="1:14" ht="15" customHeight="1" x14ac:dyDescent="0.2">
      <c r="A639" s="1"/>
      <c r="F639" s="2"/>
      <c r="G639" s="5"/>
      <c r="J639" s="3"/>
      <c r="N639" s="1"/>
    </row>
    <row r="640" spans="1:14" ht="15" customHeight="1" x14ac:dyDescent="0.2">
      <c r="A640" s="1"/>
      <c r="F640" s="2"/>
      <c r="G640" s="5"/>
      <c r="J640" s="3"/>
      <c r="N640" s="1"/>
    </row>
    <row r="641" spans="1:14" ht="15" customHeight="1" x14ac:dyDescent="0.2">
      <c r="A641" s="1"/>
      <c r="F641" s="2"/>
      <c r="G641" s="5"/>
      <c r="J641" s="3"/>
      <c r="N641" s="1"/>
    </row>
    <row r="642" spans="1:14" ht="15" customHeight="1" x14ac:dyDescent="0.2">
      <c r="A642" s="1"/>
      <c r="F642" s="2"/>
      <c r="G642" s="5"/>
      <c r="J642" s="3"/>
      <c r="N642" s="1"/>
    </row>
    <row r="643" spans="1:14" ht="15" customHeight="1" x14ac:dyDescent="0.2">
      <c r="A643" s="1"/>
      <c r="F643" s="2"/>
      <c r="G643" s="5"/>
      <c r="J643" s="3"/>
      <c r="N643" s="1"/>
    </row>
    <row r="644" spans="1:14" ht="15" customHeight="1" x14ac:dyDescent="0.2">
      <c r="A644" s="1"/>
      <c r="F644" s="2"/>
      <c r="G644" s="5"/>
      <c r="J644" s="3"/>
      <c r="N644" s="1"/>
    </row>
    <row r="645" spans="1:14" ht="15" customHeight="1" x14ac:dyDescent="0.2">
      <c r="A645" s="1"/>
      <c r="F645" s="2"/>
      <c r="G645" s="5"/>
      <c r="J645" s="3"/>
      <c r="N645" s="1"/>
    </row>
    <row r="646" spans="1:14" ht="15" customHeight="1" x14ac:dyDescent="0.2">
      <c r="A646" s="1"/>
      <c r="F646" s="2"/>
      <c r="G646" s="5"/>
      <c r="J646" s="3"/>
      <c r="N646" s="1"/>
    </row>
    <row r="647" spans="1:14" ht="15" customHeight="1" x14ac:dyDescent="0.2">
      <c r="A647" s="1"/>
      <c r="F647" s="2"/>
      <c r="G647" s="5"/>
      <c r="J647" s="3"/>
      <c r="N647" s="1"/>
    </row>
    <row r="648" spans="1:14" ht="15" customHeight="1" x14ac:dyDescent="0.2">
      <c r="A648" s="1"/>
      <c r="F648" s="2"/>
      <c r="G648" s="5"/>
      <c r="J648" s="3"/>
      <c r="N648" s="1"/>
    </row>
    <row r="649" spans="1:14" ht="15" customHeight="1" x14ac:dyDescent="0.2">
      <c r="A649" s="1"/>
      <c r="F649" s="2"/>
      <c r="G649" s="5"/>
      <c r="J649" s="3"/>
      <c r="N649" s="1"/>
    </row>
    <row r="650" spans="1:14" ht="15" customHeight="1" x14ac:dyDescent="0.2">
      <c r="A650" s="1"/>
      <c r="F650" s="2"/>
      <c r="G650" s="5"/>
      <c r="J650" s="3"/>
      <c r="N650" s="1"/>
    </row>
    <row r="651" spans="1:14" ht="15" customHeight="1" x14ac:dyDescent="0.2">
      <c r="A651" s="1"/>
      <c r="F651" s="2"/>
      <c r="G651" s="5"/>
      <c r="J651" s="3"/>
      <c r="N651" s="1"/>
    </row>
    <row r="652" spans="1:14" ht="15" customHeight="1" x14ac:dyDescent="0.2">
      <c r="A652" s="1"/>
      <c r="F652" s="2"/>
      <c r="G652" s="5"/>
      <c r="J652" s="3"/>
      <c r="N652" s="1"/>
    </row>
    <row r="653" spans="1:14" ht="15" customHeight="1" x14ac:dyDescent="0.2">
      <c r="A653" s="1"/>
      <c r="F653" s="2"/>
      <c r="G653" s="5"/>
      <c r="J653" s="3"/>
      <c r="N653" s="1"/>
    </row>
    <row r="654" spans="1:14" ht="15" customHeight="1" x14ac:dyDescent="0.2">
      <c r="A654" s="1"/>
      <c r="F654" s="2"/>
      <c r="G654" s="5"/>
      <c r="J654" s="3"/>
      <c r="N654" s="1"/>
    </row>
    <row r="655" spans="1:14" ht="15" customHeight="1" x14ac:dyDescent="0.2">
      <c r="A655" s="1"/>
      <c r="F655" s="2"/>
      <c r="G655" s="5"/>
      <c r="J655" s="3"/>
      <c r="N655" s="1"/>
    </row>
    <row r="656" spans="1:14" ht="15" customHeight="1" x14ac:dyDescent="0.2">
      <c r="A656" s="1"/>
      <c r="F656" s="2"/>
      <c r="G656" s="5"/>
      <c r="J656" s="3"/>
      <c r="N656" s="1"/>
    </row>
    <row r="657" spans="1:14" ht="15" customHeight="1" x14ac:dyDescent="0.2">
      <c r="A657" s="1"/>
      <c r="F657" s="2"/>
      <c r="G657" s="5"/>
      <c r="J657" s="3"/>
      <c r="N657" s="1"/>
    </row>
    <row r="658" spans="1:14" ht="15" customHeight="1" x14ac:dyDescent="0.2">
      <c r="A658" s="1"/>
      <c r="F658" s="2"/>
      <c r="G658" s="5"/>
      <c r="J658" s="3"/>
      <c r="N658" s="1"/>
    </row>
    <row r="659" spans="1:14" ht="15" customHeight="1" x14ac:dyDescent="0.2">
      <c r="A659" s="1"/>
      <c r="F659" s="2"/>
      <c r="G659" s="5"/>
      <c r="J659" s="3"/>
      <c r="N659" s="1"/>
    </row>
    <row r="660" spans="1:14" ht="15" customHeight="1" x14ac:dyDescent="0.2">
      <c r="A660" s="1"/>
      <c r="F660" s="2"/>
      <c r="G660" s="5"/>
      <c r="J660" s="3"/>
      <c r="N660" s="1"/>
    </row>
    <row r="661" spans="1:14" ht="15" customHeight="1" x14ac:dyDescent="0.2">
      <c r="A661" s="1"/>
      <c r="F661" s="2"/>
      <c r="G661" s="5"/>
      <c r="J661" s="3"/>
      <c r="N661" s="1"/>
    </row>
    <row r="662" spans="1:14" ht="15" customHeight="1" x14ac:dyDescent="0.2">
      <c r="A662" s="1"/>
      <c r="F662" s="2"/>
      <c r="G662" s="5"/>
      <c r="J662" s="3"/>
      <c r="N662" s="1"/>
    </row>
    <row r="663" spans="1:14" ht="15" customHeight="1" x14ac:dyDescent="0.2">
      <c r="A663" s="1"/>
      <c r="F663" s="2"/>
      <c r="G663" s="5"/>
      <c r="J663" s="3"/>
      <c r="N663" s="1"/>
    </row>
    <row r="664" spans="1:14" ht="15" customHeight="1" x14ac:dyDescent="0.2">
      <c r="A664" s="1"/>
      <c r="F664" s="2"/>
      <c r="G664" s="5"/>
      <c r="J664" s="3"/>
      <c r="N664" s="1"/>
    </row>
    <row r="665" spans="1:14" ht="15" customHeight="1" x14ac:dyDescent="0.2">
      <c r="A665" s="1"/>
      <c r="F665" s="2"/>
      <c r="G665" s="5"/>
      <c r="J665" s="3"/>
      <c r="N665" s="1"/>
    </row>
    <row r="666" spans="1:14" ht="15" customHeight="1" x14ac:dyDescent="0.2">
      <c r="A666" s="1"/>
      <c r="F666" s="2"/>
      <c r="G666" s="5"/>
      <c r="J666" s="3"/>
      <c r="N666" s="1"/>
    </row>
    <row r="667" spans="1:14" ht="15" customHeight="1" x14ac:dyDescent="0.2">
      <c r="A667" s="1"/>
      <c r="F667" s="2"/>
      <c r="G667" s="5"/>
      <c r="J667" s="3"/>
      <c r="N667" s="1"/>
    </row>
    <row r="668" spans="1:14" ht="15" customHeight="1" x14ac:dyDescent="0.2">
      <c r="A668" s="1"/>
      <c r="F668" s="2"/>
      <c r="G668" s="5"/>
      <c r="J668" s="3"/>
      <c r="N668" s="1"/>
    </row>
    <row r="669" spans="1:14" ht="15" customHeight="1" x14ac:dyDescent="0.2">
      <c r="A669" s="1"/>
      <c r="F669" s="2"/>
      <c r="G669" s="5"/>
      <c r="J669" s="3"/>
      <c r="N669" s="1"/>
    </row>
    <row r="670" spans="1:14" ht="15" customHeight="1" x14ac:dyDescent="0.2">
      <c r="A670" s="1"/>
      <c r="F670" s="2"/>
      <c r="G670" s="5"/>
      <c r="J670" s="3"/>
      <c r="N670" s="1"/>
    </row>
    <row r="671" spans="1:14" ht="15" customHeight="1" x14ac:dyDescent="0.2">
      <c r="A671" s="1"/>
      <c r="F671" s="2"/>
      <c r="G671" s="5"/>
      <c r="J671" s="3"/>
      <c r="N671" s="1"/>
    </row>
    <row r="672" spans="1:14" ht="15" customHeight="1" x14ac:dyDescent="0.2">
      <c r="A672" s="1"/>
      <c r="F672" s="2"/>
      <c r="G672" s="5"/>
      <c r="J672" s="3"/>
      <c r="N672" s="1"/>
    </row>
    <row r="673" spans="1:14" ht="15" customHeight="1" x14ac:dyDescent="0.2">
      <c r="A673" s="1"/>
      <c r="F673" s="2"/>
      <c r="G673" s="5"/>
      <c r="J673" s="3"/>
      <c r="N673" s="1"/>
    </row>
    <row r="674" spans="1:14" ht="15" customHeight="1" x14ac:dyDescent="0.2">
      <c r="A674" s="1"/>
      <c r="F674" s="2"/>
      <c r="G674" s="5"/>
      <c r="J674" s="3"/>
      <c r="N674" s="1"/>
    </row>
    <row r="675" spans="1:14" ht="15" customHeight="1" x14ac:dyDescent="0.2">
      <c r="A675" s="1"/>
      <c r="F675" s="2"/>
      <c r="G675" s="5"/>
      <c r="J675" s="3"/>
      <c r="N675" s="1"/>
    </row>
    <row r="676" spans="1:14" ht="15" customHeight="1" x14ac:dyDescent="0.2">
      <c r="A676" s="1"/>
      <c r="F676" s="2"/>
      <c r="G676" s="5"/>
      <c r="J676" s="3"/>
      <c r="N676" s="1"/>
    </row>
    <row r="677" spans="1:14" ht="15" customHeight="1" x14ac:dyDescent="0.2">
      <c r="A677" s="1"/>
      <c r="F677" s="2"/>
      <c r="G677" s="5"/>
      <c r="J677" s="3"/>
      <c r="N677" s="1"/>
    </row>
    <row r="678" spans="1:14" ht="15" customHeight="1" x14ac:dyDescent="0.2">
      <c r="A678" s="1"/>
      <c r="F678" s="2"/>
      <c r="G678" s="5"/>
      <c r="J678" s="3"/>
      <c r="N678" s="1"/>
    </row>
    <row r="679" spans="1:14" ht="15" customHeight="1" x14ac:dyDescent="0.2">
      <c r="A679" s="1"/>
      <c r="F679" s="2"/>
      <c r="G679" s="5"/>
      <c r="J679" s="3"/>
      <c r="N679" s="1"/>
    </row>
    <row r="680" spans="1:14" ht="15" customHeight="1" x14ac:dyDescent="0.2">
      <c r="A680" s="1"/>
      <c r="F680" s="2"/>
      <c r="G680" s="5"/>
      <c r="J680" s="3"/>
      <c r="N680" s="1"/>
    </row>
    <row r="681" spans="1:14" ht="15" customHeight="1" x14ac:dyDescent="0.2">
      <c r="A681" s="1"/>
      <c r="F681" s="2"/>
      <c r="G681" s="5"/>
      <c r="J681" s="3"/>
      <c r="N681" s="1"/>
    </row>
    <row r="682" spans="1:14" ht="15" customHeight="1" x14ac:dyDescent="0.2">
      <c r="A682" s="1"/>
      <c r="F682" s="2"/>
      <c r="G682" s="5"/>
      <c r="J682" s="3"/>
      <c r="N682" s="1"/>
    </row>
    <row r="683" spans="1:14" ht="15" customHeight="1" x14ac:dyDescent="0.2">
      <c r="A683" s="1"/>
      <c r="F683" s="2"/>
      <c r="G683" s="5"/>
      <c r="J683" s="3"/>
      <c r="N683" s="1"/>
    </row>
    <row r="684" spans="1:14" ht="15" customHeight="1" x14ac:dyDescent="0.2">
      <c r="A684" s="1"/>
      <c r="F684" s="2"/>
      <c r="G684" s="5"/>
      <c r="J684" s="3"/>
      <c r="N684" s="1"/>
    </row>
    <row r="685" spans="1:14" ht="15" customHeight="1" x14ac:dyDescent="0.2">
      <c r="A685" s="1"/>
      <c r="F685" s="2"/>
      <c r="G685" s="5"/>
      <c r="J685" s="3"/>
      <c r="N685" s="1"/>
    </row>
    <row r="686" spans="1:14" ht="15" customHeight="1" x14ac:dyDescent="0.2">
      <c r="A686" s="1"/>
      <c r="F686" s="2"/>
      <c r="G686" s="5"/>
      <c r="J686" s="3"/>
      <c r="N686" s="1"/>
    </row>
    <row r="687" spans="1:14" ht="15" customHeight="1" x14ac:dyDescent="0.2">
      <c r="A687" s="1"/>
      <c r="F687" s="2"/>
      <c r="G687" s="5"/>
      <c r="J687" s="3"/>
      <c r="N687" s="1"/>
    </row>
    <row r="688" spans="1:14" ht="15" customHeight="1" x14ac:dyDescent="0.2">
      <c r="A688" s="1"/>
      <c r="F688" s="2"/>
      <c r="G688" s="5"/>
      <c r="J688" s="3"/>
      <c r="N688" s="1"/>
    </row>
    <row r="689" spans="1:14" ht="15" customHeight="1" x14ac:dyDescent="0.2">
      <c r="A689" s="1"/>
      <c r="F689" s="2"/>
      <c r="G689" s="5"/>
      <c r="J689" s="3"/>
      <c r="N689" s="1"/>
    </row>
    <row r="690" spans="1:14" ht="15" customHeight="1" x14ac:dyDescent="0.2">
      <c r="A690" s="1"/>
      <c r="F690" s="2"/>
      <c r="G690" s="5"/>
      <c r="J690" s="3"/>
      <c r="N690" s="1"/>
    </row>
    <row r="691" spans="1:14" ht="15" customHeight="1" x14ac:dyDescent="0.2">
      <c r="A691" s="1"/>
      <c r="F691" s="2"/>
      <c r="G691" s="5"/>
      <c r="J691" s="3"/>
      <c r="N691" s="1"/>
    </row>
    <row r="692" spans="1:14" ht="15" customHeight="1" x14ac:dyDescent="0.2">
      <c r="A692" s="1"/>
      <c r="F692" s="2"/>
      <c r="G692" s="5"/>
      <c r="J692" s="3"/>
      <c r="N692" s="1"/>
    </row>
    <row r="693" spans="1:14" ht="15" customHeight="1" x14ac:dyDescent="0.2">
      <c r="A693" s="1"/>
      <c r="F693" s="2"/>
      <c r="G693" s="5"/>
      <c r="J693" s="3"/>
      <c r="N693" s="1"/>
    </row>
    <row r="694" spans="1:14" ht="15" customHeight="1" x14ac:dyDescent="0.2">
      <c r="A694" s="1"/>
      <c r="F694" s="2"/>
      <c r="G694" s="5"/>
      <c r="J694" s="3"/>
      <c r="N694" s="1"/>
    </row>
    <row r="695" spans="1:14" ht="15" customHeight="1" x14ac:dyDescent="0.2">
      <c r="A695" s="1"/>
      <c r="F695" s="2"/>
      <c r="G695" s="5"/>
      <c r="J695" s="3"/>
      <c r="N695" s="1"/>
    </row>
    <row r="696" spans="1:14" ht="15" customHeight="1" x14ac:dyDescent="0.2">
      <c r="A696" s="1"/>
      <c r="F696" s="2"/>
      <c r="G696" s="5"/>
      <c r="J696" s="3"/>
      <c r="N696" s="1"/>
    </row>
    <row r="697" spans="1:14" ht="15" customHeight="1" x14ac:dyDescent="0.2">
      <c r="A697" s="1"/>
      <c r="F697" s="2"/>
      <c r="G697" s="5"/>
      <c r="J697" s="3"/>
      <c r="N697" s="1"/>
    </row>
    <row r="698" spans="1:14" ht="15" customHeight="1" x14ac:dyDescent="0.2">
      <c r="A698" s="1"/>
      <c r="F698" s="2"/>
      <c r="G698" s="5"/>
      <c r="J698" s="3"/>
      <c r="N698" s="1"/>
    </row>
    <row r="699" spans="1:14" ht="15" customHeight="1" x14ac:dyDescent="0.2">
      <c r="A699" s="1"/>
      <c r="F699" s="2"/>
      <c r="G699" s="5"/>
      <c r="J699" s="3"/>
      <c r="N699" s="1"/>
    </row>
    <row r="700" spans="1:14" ht="15" customHeight="1" x14ac:dyDescent="0.2">
      <c r="A700" s="1"/>
      <c r="F700" s="2"/>
      <c r="G700" s="5"/>
      <c r="J700" s="3"/>
      <c r="N700" s="1"/>
    </row>
    <row r="701" spans="1:14" ht="15" customHeight="1" x14ac:dyDescent="0.2">
      <c r="A701" s="1"/>
      <c r="F701" s="2"/>
      <c r="G701" s="5"/>
      <c r="J701" s="3"/>
      <c r="N701" s="1"/>
    </row>
    <row r="702" spans="1:14" ht="15" customHeight="1" x14ac:dyDescent="0.2">
      <c r="A702" s="1"/>
      <c r="F702" s="2"/>
      <c r="G702" s="5"/>
      <c r="J702" s="3"/>
      <c r="N702" s="1"/>
    </row>
    <row r="703" spans="1:14" ht="15" customHeight="1" x14ac:dyDescent="0.2">
      <c r="A703" s="1"/>
      <c r="F703" s="2"/>
      <c r="G703" s="5"/>
      <c r="J703" s="3"/>
      <c r="N703" s="1"/>
    </row>
    <row r="704" spans="1:14" ht="15" customHeight="1" x14ac:dyDescent="0.2">
      <c r="A704" s="1"/>
      <c r="F704" s="2"/>
      <c r="G704" s="5"/>
      <c r="J704" s="3"/>
      <c r="N704" s="1"/>
    </row>
    <row r="705" spans="1:14" ht="15" customHeight="1" x14ac:dyDescent="0.2">
      <c r="A705" s="1"/>
      <c r="F705" s="2"/>
      <c r="G705" s="5"/>
      <c r="J705" s="3"/>
      <c r="N705" s="1"/>
    </row>
    <row r="706" spans="1:14" ht="15" customHeight="1" x14ac:dyDescent="0.2">
      <c r="A706" s="1"/>
      <c r="F706" s="2"/>
      <c r="G706" s="5"/>
      <c r="J706" s="3"/>
      <c r="N706" s="1"/>
    </row>
    <row r="707" spans="1:14" ht="15" customHeight="1" x14ac:dyDescent="0.2">
      <c r="A707" s="1"/>
      <c r="F707" s="2"/>
      <c r="G707" s="5"/>
      <c r="J707" s="3"/>
      <c r="N707" s="1"/>
    </row>
    <row r="708" spans="1:14" ht="15" customHeight="1" x14ac:dyDescent="0.2">
      <c r="A708" s="1"/>
      <c r="F708" s="2"/>
      <c r="G708" s="5"/>
      <c r="J708" s="3"/>
      <c r="N708" s="1"/>
    </row>
    <row r="709" spans="1:14" ht="15" customHeight="1" x14ac:dyDescent="0.2">
      <c r="A709" s="1"/>
      <c r="F709" s="2"/>
      <c r="G709" s="5"/>
      <c r="J709" s="3"/>
      <c r="N709" s="1"/>
    </row>
    <row r="710" spans="1:14" ht="15" customHeight="1" x14ac:dyDescent="0.2">
      <c r="A710" s="1"/>
      <c r="F710" s="2"/>
      <c r="G710" s="5"/>
      <c r="J710" s="3"/>
      <c r="N710" s="1"/>
    </row>
    <row r="711" spans="1:14" ht="15" customHeight="1" x14ac:dyDescent="0.2">
      <c r="A711" s="1"/>
      <c r="F711" s="2"/>
      <c r="G711" s="5"/>
      <c r="J711" s="3"/>
      <c r="N711" s="1"/>
    </row>
    <row r="712" spans="1:14" ht="15" customHeight="1" x14ac:dyDescent="0.2">
      <c r="A712" s="1"/>
      <c r="F712" s="2"/>
      <c r="G712" s="5"/>
      <c r="J712" s="3"/>
      <c r="N712" s="1"/>
    </row>
    <row r="713" spans="1:14" ht="15" customHeight="1" x14ac:dyDescent="0.2">
      <c r="A713" s="1"/>
      <c r="F713" s="2"/>
      <c r="G713" s="5"/>
      <c r="J713" s="3"/>
      <c r="N713" s="1"/>
    </row>
    <row r="714" spans="1:14" ht="15" customHeight="1" x14ac:dyDescent="0.2">
      <c r="A714" s="1"/>
      <c r="F714" s="2"/>
      <c r="G714" s="5"/>
      <c r="J714" s="3"/>
      <c r="N714" s="1"/>
    </row>
    <row r="715" spans="1:14" ht="15" customHeight="1" x14ac:dyDescent="0.2">
      <c r="A715" s="1"/>
      <c r="F715" s="2"/>
      <c r="G715" s="5"/>
      <c r="J715" s="3"/>
      <c r="N715" s="1"/>
    </row>
    <row r="716" spans="1:14" ht="15" customHeight="1" x14ac:dyDescent="0.2">
      <c r="A716" s="1"/>
      <c r="F716" s="2"/>
      <c r="G716" s="5"/>
      <c r="J716" s="3"/>
      <c r="N716" s="1"/>
    </row>
    <row r="717" spans="1:14" ht="15" customHeight="1" x14ac:dyDescent="0.2">
      <c r="A717" s="1"/>
      <c r="F717" s="2"/>
      <c r="G717" s="5"/>
      <c r="J717" s="3"/>
      <c r="N717" s="1"/>
    </row>
    <row r="718" spans="1:14" ht="15" customHeight="1" x14ac:dyDescent="0.2">
      <c r="A718" s="1"/>
      <c r="F718" s="2"/>
      <c r="G718" s="5"/>
      <c r="J718" s="3"/>
      <c r="N718" s="1"/>
    </row>
    <row r="719" spans="1:14" ht="15" customHeight="1" x14ac:dyDescent="0.2">
      <c r="A719" s="1"/>
      <c r="F719" s="2"/>
      <c r="G719" s="5"/>
      <c r="J719" s="3"/>
      <c r="N719" s="1"/>
    </row>
    <row r="720" spans="1:14" ht="15" customHeight="1" x14ac:dyDescent="0.2">
      <c r="A720" s="1"/>
      <c r="F720" s="2"/>
      <c r="G720" s="5"/>
      <c r="J720" s="3"/>
      <c r="N720" s="1"/>
    </row>
    <row r="721" spans="1:14" ht="15" customHeight="1" x14ac:dyDescent="0.2">
      <c r="A721" s="1"/>
      <c r="F721" s="2"/>
      <c r="G721" s="5"/>
      <c r="J721" s="3"/>
      <c r="N721" s="1"/>
    </row>
    <row r="722" spans="1:14" ht="15" customHeight="1" x14ac:dyDescent="0.2">
      <c r="A722" s="1"/>
      <c r="F722" s="2"/>
      <c r="G722" s="5"/>
      <c r="J722" s="3"/>
      <c r="N722" s="1"/>
    </row>
    <row r="723" spans="1:14" ht="15" customHeight="1" x14ac:dyDescent="0.2">
      <c r="A723" s="1"/>
      <c r="F723" s="2"/>
      <c r="G723" s="5"/>
      <c r="J723" s="3"/>
      <c r="N723" s="1"/>
    </row>
    <row r="724" spans="1:14" ht="15" customHeight="1" x14ac:dyDescent="0.2">
      <c r="A724" s="1"/>
      <c r="F724" s="2"/>
      <c r="G724" s="5"/>
      <c r="J724" s="3"/>
      <c r="N724" s="1"/>
    </row>
    <row r="725" spans="1:14" ht="15" customHeight="1" x14ac:dyDescent="0.2">
      <c r="A725" s="1"/>
      <c r="F725" s="2"/>
      <c r="G725" s="5"/>
      <c r="J725" s="3"/>
      <c r="N725" s="1"/>
    </row>
    <row r="726" spans="1:14" ht="15" customHeight="1" x14ac:dyDescent="0.2">
      <c r="A726" s="1"/>
      <c r="F726" s="2"/>
      <c r="G726" s="5"/>
      <c r="J726" s="3"/>
      <c r="N726" s="1"/>
    </row>
    <row r="727" spans="1:14" ht="15" customHeight="1" x14ac:dyDescent="0.2">
      <c r="A727" s="1"/>
      <c r="F727" s="2"/>
      <c r="G727" s="5"/>
      <c r="J727" s="3"/>
      <c r="N727" s="1"/>
    </row>
    <row r="728" spans="1:14" ht="15" customHeight="1" x14ac:dyDescent="0.2">
      <c r="A728" s="1"/>
      <c r="F728" s="2"/>
      <c r="G728" s="5"/>
      <c r="J728" s="3"/>
      <c r="N728" s="1"/>
    </row>
    <row r="729" spans="1:14" ht="15" customHeight="1" x14ac:dyDescent="0.2">
      <c r="A729" s="1"/>
      <c r="F729" s="2"/>
      <c r="G729" s="5"/>
      <c r="J729" s="3"/>
      <c r="N729" s="1"/>
    </row>
    <row r="730" spans="1:14" ht="15" customHeight="1" x14ac:dyDescent="0.2">
      <c r="A730" s="1"/>
      <c r="F730" s="2"/>
      <c r="G730" s="5"/>
      <c r="J730" s="3"/>
      <c r="N730" s="1"/>
    </row>
    <row r="731" spans="1:14" ht="15" customHeight="1" x14ac:dyDescent="0.2">
      <c r="A731" s="1"/>
      <c r="F731" s="2"/>
      <c r="G731" s="5"/>
      <c r="J731" s="3"/>
      <c r="N731" s="1"/>
    </row>
    <row r="732" spans="1:14" ht="15" customHeight="1" x14ac:dyDescent="0.2">
      <c r="A732" s="1"/>
      <c r="F732" s="2"/>
      <c r="G732" s="5"/>
      <c r="J732" s="3"/>
      <c r="N732" s="1"/>
    </row>
    <row r="733" spans="1:14" ht="15" customHeight="1" x14ac:dyDescent="0.2">
      <c r="A733" s="1"/>
      <c r="F733" s="2"/>
      <c r="G733" s="5"/>
      <c r="J733" s="3"/>
      <c r="N733" s="1"/>
    </row>
    <row r="734" spans="1:14" ht="15" customHeight="1" x14ac:dyDescent="0.2">
      <c r="A734" s="1"/>
      <c r="F734" s="2"/>
      <c r="G734" s="5"/>
      <c r="J734" s="3"/>
      <c r="N734" s="1"/>
    </row>
    <row r="735" spans="1:14" ht="15" customHeight="1" x14ac:dyDescent="0.2">
      <c r="A735" s="1"/>
      <c r="F735" s="2"/>
      <c r="G735" s="5"/>
      <c r="J735" s="3"/>
      <c r="N735" s="1"/>
    </row>
    <row r="736" spans="1:14" ht="15" customHeight="1" x14ac:dyDescent="0.2">
      <c r="A736" s="1"/>
      <c r="F736" s="2"/>
      <c r="G736" s="5"/>
      <c r="J736" s="3"/>
      <c r="N736" s="1"/>
    </row>
    <row r="737" spans="1:14" ht="15" customHeight="1" x14ac:dyDescent="0.2">
      <c r="A737" s="1"/>
      <c r="F737" s="2"/>
      <c r="G737" s="5"/>
      <c r="J737" s="3"/>
      <c r="N737" s="1"/>
    </row>
    <row r="738" spans="1:14" ht="15" customHeight="1" x14ac:dyDescent="0.2">
      <c r="A738" s="1"/>
      <c r="F738" s="2"/>
      <c r="G738" s="5"/>
      <c r="J738" s="3"/>
      <c r="N738" s="1"/>
    </row>
    <row r="739" spans="1:14" ht="15" customHeight="1" x14ac:dyDescent="0.2">
      <c r="A739" s="1"/>
      <c r="F739" s="2"/>
      <c r="G739" s="5"/>
      <c r="J739" s="3"/>
      <c r="N739" s="1"/>
    </row>
    <row r="740" spans="1:14" ht="15" customHeight="1" x14ac:dyDescent="0.2">
      <c r="A740" s="1"/>
      <c r="F740" s="2"/>
      <c r="G740" s="5"/>
      <c r="J740" s="3"/>
      <c r="N740" s="1"/>
    </row>
    <row r="741" spans="1:14" ht="15" customHeight="1" x14ac:dyDescent="0.2">
      <c r="A741" s="1"/>
      <c r="F741" s="2"/>
      <c r="G741" s="5"/>
      <c r="J741" s="3"/>
      <c r="N741" s="1"/>
    </row>
    <row r="742" spans="1:14" ht="15" customHeight="1" x14ac:dyDescent="0.2">
      <c r="A742" s="1"/>
      <c r="F742" s="2"/>
      <c r="G742" s="5"/>
      <c r="J742" s="3"/>
      <c r="N742" s="1"/>
    </row>
    <row r="743" spans="1:14" ht="15" customHeight="1" x14ac:dyDescent="0.2">
      <c r="A743" s="1"/>
      <c r="F743" s="2"/>
      <c r="G743" s="5"/>
      <c r="J743" s="3"/>
      <c r="N743" s="1"/>
    </row>
    <row r="744" spans="1:14" ht="15" customHeight="1" x14ac:dyDescent="0.2">
      <c r="A744" s="1"/>
      <c r="F744" s="2"/>
      <c r="G744" s="5"/>
      <c r="J744" s="3"/>
      <c r="N744" s="1"/>
    </row>
    <row r="745" spans="1:14" ht="15" customHeight="1" x14ac:dyDescent="0.2">
      <c r="A745" s="1"/>
      <c r="F745" s="2"/>
      <c r="G745" s="5"/>
      <c r="J745" s="3"/>
      <c r="N745" s="1"/>
    </row>
    <row r="746" spans="1:14" ht="15" customHeight="1" x14ac:dyDescent="0.2">
      <c r="A746" s="1"/>
      <c r="F746" s="2"/>
      <c r="G746" s="5"/>
      <c r="J746" s="3"/>
      <c r="N746" s="1"/>
    </row>
    <row r="747" spans="1:14" ht="15" customHeight="1" x14ac:dyDescent="0.2">
      <c r="A747" s="1"/>
      <c r="F747" s="2"/>
      <c r="G747" s="5"/>
      <c r="J747" s="3"/>
      <c r="N747" s="1"/>
    </row>
    <row r="748" spans="1:14" ht="15" customHeight="1" x14ac:dyDescent="0.2">
      <c r="A748" s="1"/>
      <c r="F748" s="2"/>
      <c r="G748" s="5"/>
      <c r="J748" s="3"/>
      <c r="N748" s="1"/>
    </row>
    <row r="749" spans="1:14" ht="15" customHeight="1" x14ac:dyDescent="0.2">
      <c r="A749" s="1"/>
      <c r="F749" s="2"/>
      <c r="G749" s="5"/>
      <c r="J749" s="3"/>
      <c r="N749" s="1"/>
    </row>
    <row r="750" spans="1:14" ht="15" customHeight="1" x14ac:dyDescent="0.2">
      <c r="A750" s="1"/>
      <c r="F750" s="2"/>
      <c r="G750" s="5"/>
      <c r="J750" s="3"/>
      <c r="N750" s="1"/>
    </row>
    <row r="751" spans="1:14" ht="15" customHeight="1" x14ac:dyDescent="0.2">
      <c r="A751" s="1"/>
      <c r="F751" s="2"/>
      <c r="G751" s="5"/>
      <c r="J751" s="3"/>
      <c r="N751" s="1"/>
    </row>
    <row r="752" spans="1:14" ht="15" customHeight="1" x14ac:dyDescent="0.2">
      <c r="A752" s="1"/>
      <c r="F752" s="2"/>
      <c r="G752" s="5"/>
      <c r="J752" s="3"/>
      <c r="N752" s="1"/>
    </row>
    <row r="753" spans="1:14" ht="15" customHeight="1" x14ac:dyDescent="0.2">
      <c r="A753" s="1"/>
      <c r="F753" s="2"/>
      <c r="G753" s="5"/>
      <c r="J753" s="3"/>
      <c r="N753" s="1"/>
    </row>
    <row r="754" spans="1:14" ht="15" customHeight="1" x14ac:dyDescent="0.2">
      <c r="A754" s="1"/>
      <c r="F754" s="2"/>
      <c r="G754" s="5"/>
      <c r="J754" s="3"/>
      <c r="N754" s="1"/>
    </row>
    <row r="755" spans="1:14" ht="15" customHeight="1" x14ac:dyDescent="0.2">
      <c r="A755" s="1"/>
      <c r="F755" s="2"/>
      <c r="G755" s="5"/>
      <c r="J755" s="3"/>
      <c r="N755" s="1"/>
    </row>
    <row r="756" spans="1:14" ht="15" customHeight="1" x14ac:dyDescent="0.2">
      <c r="A756" s="1"/>
      <c r="F756" s="2"/>
      <c r="G756" s="5"/>
      <c r="J756" s="3"/>
      <c r="N756" s="1"/>
    </row>
    <row r="757" spans="1:14" ht="15" customHeight="1" x14ac:dyDescent="0.2">
      <c r="A757" s="1"/>
      <c r="F757" s="2"/>
      <c r="G757" s="5"/>
      <c r="J757" s="3"/>
      <c r="N757" s="1"/>
    </row>
    <row r="758" spans="1:14" ht="15" customHeight="1" x14ac:dyDescent="0.2">
      <c r="A758" s="1"/>
      <c r="F758" s="2"/>
      <c r="G758" s="5"/>
      <c r="J758" s="3"/>
      <c r="N758" s="1"/>
    </row>
    <row r="759" spans="1:14" ht="15" customHeight="1" x14ac:dyDescent="0.2">
      <c r="A759" s="1"/>
      <c r="F759" s="2"/>
      <c r="G759" s="5"/>
      <c r="J759" s="3"/>
      <c r="N759" s="1"/>
    </row>
    <row r="760" spans="1:14" ht="15" customHeight="1" x14ac:dyDescent="0.2">
      <c r="A760" s="1"/>
      <c r="F760" s="2"/>
      <c r="G760" s="5"/>
      <c r="J760" s="3"/>
      <c r="N760" s="1"/>
    </row>
    <row r="761" spans="1:14" ht="15" customHeight="1" x14ac:dyDescent="0.2">
      <c r="A761" s="1"/>
      <c r="F761" s="2"/>
      <c r="G761" s="5"/>
      <c r="J761" s="3"/>
      <c r="N761" s="1"/>
    </row>
    <row r="762" spans="1:14" ht="15" customHeight="1" x14ac:dyDescent="0.2">
      <c r="A762" s="1"/>
      <c r="F762" s="2"/>
      <c r="G762" s="5"/>
      <c r="J762" s="3"/>
      <c r="N762" s="1"/>
    </row>
    <row r="763" spans="1:14" ht="15" customHeight="1" x14ac:dyDescent="0.2">
      <c r="A763" s="1"/>
      <c r="F763" s="2"/>
      <c r="G763" s="5"/>
      <c r="J763" s="3"/>
      <c r="N763" s="1"/>
    </row>
    <row r="764" spans="1:14" ht="15" customHeight="1" x14ac:dyDescent="0.2">
      <c r="A764" s="1"/>
      <c r="F764" s="2"/>
      <c r="G764" s="5"/>
      <c r="J764" s="3"/>
      <c r="N764" s="1"/>
    </row>
    <row r="765" spans="1:14" ht="15" customHeight="1" x14ac:dyDescent="0.2">
      <c r="A765" s="1"/>
      <c r="F765" s="2"/>
      <c r="G765" s="5"/>
      <c r="J765" s="3"/>
      <c r="N765" s="1"/>
    </row>
    <row r="766" spans="1:14" ht="15" customHeight="1" x14ac:dyDescent="0.2">
      <c r="A766" s="1"/>
      <c r="F766" s="2"/>
      <c r="G766" s="5"/>
      <c r="J766" s="3"/>
      <c r="N766" s="1"/>
    </row>
    <row r="767" spans="1:14" ht="15" customHeight="1" x14ac:dyDescent="0.2">
      <c r="A767" s="1"/>
      <c r="F767" s="2"/>
      <c r="G767" s="5"/>
      <c r="J767" s="3"/>
      <c r="N767" s="1"/>
    </row>
    <row r="768" spans="1:14" ht="15" customHeight="1" x14ac:dyDescent="0.2">
      <c r="A768" s="1"/>
      <c r="F768" s="2"/>
      <c r="G768" s="5"/>
      <c r="J768" s="3"/>
      <c r="N768" s="1"/>
    </row>
    <row r="769" spans="1:14" ht="15" customHeight="1" x14ac:dyDescent="0.2">
      <c r="A769" s="1"/>
      <c r="F769" s="2"/>
      <c r="G769" s="5"/>
      <c r="J769" s="3"/>
      <c r="N769" s="1"/>
    </row>
    <row r="770" spans="1:14" ht="15" customHeight="1" x14ac:dyDescent="0.2">
      <c r="A770" s="1"/>
      <c r="F770" s="2"/>
      <c r="G770" s="5"/>
      <c r="J770" s="3"/>
      <c r="N770" s="1"/>
    </row>
  </sheetData>
  <autoFilter ref="A4:AB114" xr:uid="{00000000-0009-0000-0000-000000000000}"/>
  <mergeCells count="14">
    <mergeCell ref="P3:R3"/>
    <mergeCell ref="P2:T2"/>
    <mergeCell ref="S3:T3"/>
    <mergeCell ref="A2:A4"/>
    <mergeCell ref="O2:O4"/>
    <mergeCell ref="H3:J3"/>
    <mergeCell ref="K3:M3"/>
    <mergeCell ref="G2:M2"/>
    <mergeCell ref="N2:N4"/>
    <mergeCell ref="F2:F4"/>
    <mergeCell ref="B2:B4"/>
    <mergeCell ref="D2:D4"/>
    <mergeCell ref="C2:C4"/>
    <mergeCell ref="E2:E4"/>
  </mergeCells>
  <phoneticPr fontId="2"/>
  <dataValidations count="4">
    <dataValidation imeMode="on" allowBlank="1" showInputMessage="1" showErrorMessage="1" sqref="F41:F44 F77:F80 F5:F13 F30:F37 F17:F20" xr:uid="{00000000-0002-0000-0000-000000000000}"/>
    <dataValidation type="custom" errorStyle="warning" allowBlank="1" showInputMessage="1" showErrorMessage="1" sqref="L5" xr:uid="{00000000-0002-0000-0000-000001000000}">
      <formula1>I5=L5</formula1>
    </dataValidation>
    <dataValidation type="list" allowBlank="1" showInputMessage="1" showErrorMessage="1" sqref="P5:Q108 N5:N108 S5:S108" xr:uid="{00000000-0002-0000-0000-000002000000}">
      <formula1>"○"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C5:C108" xr:uid="{00000000-0002-0000-0000-000003000000}">
      <formula1>$U$5:$U$34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 tint="0.79998168889431442"/>
  </sheetPr>
  <dimension ref="A1:V680"/>
  <sheetViews>
    <sheetView view="pageBreakPreview" zoomScale="80" zoomScaleNormal="100" zoomScaleSheetLayoutView="80" workbookViewId="0">
      <pane ySplit="4" topLeftCell="A5" activePane="bottomLeft" state="frozen"/>
      <selection activeCell="B1" sqref="B1"/>
      <selection pane="bottomLeft" activeCell="Q5" sqref="Q5:Q8"/>
    </sheetView>
  </sheetViews>
  <sheetFormatPr defaultColWidth="9" defaultRowHeight="13.2" x14ac:dyDescent="0.2"/>
  <cols>
    <col min="1" max="1" width="4.6640625" style="4" customWidth="1"/>
    <col min="2" max="2" width="8.33203125" style="1" customWidth="1"/>
    <col min="3" max="3" width="4.44140625" style="1" bestFit="1" customWidth="1"/>
    <col min="4" max="5" width="8.33203125" style="1" customWidth="1"/>
    <col min="6" max="6" width="25.6640625" style="1" customWidth="1"/>
    <col min="7" max="7" width="38.6640625" style="2" customWidth="1"/>
    <col min="8" max="8" width="6.77734375" style="5" customWidth="1"/>
    <col min="9" max="10" width="13.33203125" style="5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5" width="8.44140625" style="1" customWidth="1"/>
    <col min="16" max="18" width="11.6640625" style="1" customWidth="1"/>
    <col min="19" max="19" width="18.6640625" style="1" customWidth="1"/>
    <col min="20" max="20" width="11.6640625" style="1" customWidth="1"/>
    <col min="21" max="21" width="18.6640625" style="1" customWidth="1"/>
    <col min="22" max="16384" width="9" style="1"/>
  </cols>
  <sheetData>
    <row r="1" spans="1:22" ht="30" customHeight="1" thickBot="1" x14ac:dyDescent="0.25">
      <c r="A1" s="69" t="s">
        <v>25</v>
      </c>
      <c r="F1" s="2"/>
      <c r="G1" s="5"/>
      <c r="J1" s="3"/>
      <c r="N1" s="1"/>
    </row>
    <row r="2" spans="1:22" ht="16.5" customHeight="1" thickBot="1" x14ac:dyDescent="0.25">
      <c r="A2" s="144" t="s">
        <v>11</v>
      </c>
      <c r="B2" s="144" t="s">
        <v>12</v>
      </c>
      <c r="C2" s="148" t="s">
        <v>13</v>
      </c>
      <c r="D2" s="148" t="s">
        <v>14</v>
      </c>
      <c r="E2" s="148" t="s">
        <v>15</v>
      </c>
      <c r="F2" s="144" t="s">
        <v>16</v>
      </c>
      <c r="G2" s="145" t="s">
        <v>42</v>
      </c>
      <c r="H2" s="145"/>
      <c r="I2" s="145"/>
      <c r="J2" s="145"/>
      <c r="K2" s="145"/>
      <c r="L2" s="145"/>
      <c r="M2" s="145"/>
      <c r="N2" s="140" t="s">
        <v>20</v>
      </c>
      <c r="O2" s="140" t="s">
        <v>31</v>
      </c>
      <c r="P2" s="140" t="s">
        <v>3</v>
      </c>
      <c r="Q2" s="140"/>
      <c r="R2" s="140"/>
      <c r="S2" s="140"/>
      <c r="T2" s="140"/>
      <c r="U2" s="48"/>
    </row>
    <row r="3" spans="1:22" ht="36.75" customHeight="1" thickBot="1" x14ac:dyDescent="0.25">
      <c r="A3" s="144"/>
      <c r="B3" s="144"/>
      <c r="C3" s="148"/>
      <c r="D3" s="148"/>
      <c r="E3" s="148"/>
      <c r="F3" s="144"/>
      <c r="G3" s="75"/>
      <c r="H3" s="146" t="s">
        <v>1</v>
      </c>
      <c r="I3" s="146"/>
      <c r="J3" s="146"/>
      <c r="K3" s="147" t="s">
        <v>0</v>
      </c>
      <c r="L3" s="147"/>
      <c r="M3" s="147"/>
      <c r="N3" s="141"/>
      <c r="O3" s="141"/>
      <c r="P3" s="140" t="s">
        <v>4</v>
      </c>
      <c r="Q3" s="140"/>
      <c r="R3" s="140"/>
      <c r="S3" s="143" t="s">
        <v>5</v>
      </c>
      <c r="T3" s="143"/>
    </row>
    <row r="4" spans="1:22" s="4" customFormat="1" ht="38.25" customHeight="1" thickBot="1" x14ac:dyDescent="0.25">
      <c r="A4" s="144"/>
      <c r="B4" s="144"/>
      <c r="C4" s="148"/>
      <c r="D4" s="148"/>
      <c r="E4" s="148"/>
      <c r="F4" s="144"/>
      <c r="G4" s="76" t="s">
        <v>17</v>
      </c>
      <c r="H4" s="77" t="s">
        <v>18</v>
      </c>
      <c r="I4" s="78" t="s">
        <v>33</v>
      </c>
      <c r="J4" s="79" t="s">
        <v>34</v>
      </c>
      <c r="K4" s="80" t="s">
        <v>19</v>
      </c>
      <c r="L4" s="81" t="s">
        <v>35</v>
      </c>
      <c r="M4" s="82" t="s">
        <v>36</v>
      </c>
      <c r="N4" s="142"/>
      <c r="O4" s="142"/>
      <c r="P4" s="83" t="s">
        <v>32</v>
      </c>
      <c r="Q4" s="84" t="s">
        <v>41</v>
      </c>
      <c r="R4" s="84" t="s">
        <v>37</v>
      </c>
      <c r="S4" s="85" t="s">
        <v>39</v>
      </c>
      <c r="T4" s="86" t="s">
        <v>38</v>
      </c>
    </row>
    <row r="5" spans="1:22" ht="27" customHeight="1" x14ac:dyDescent="0.2">
      <c r="A5" s="89" t="s">
        <v>43</v>
      </c>
      <c r="B5" s="124" t="s">
        <v>232</v>
      </c>
      <c r="C5" s="90">
        <v>4</v>
      </c>
      <c r="D5" s="90">
        <v>4040001090891</v>
      </c>
      <c r="E5" s="137" t="s">
        <v>44</v>
      </c>
      <c r="F5" s="87" t="s">
        <v>45</v>
      </c>
      <c r="G5" s="50">
        <v>20</v>
      </c>
      <c r="H5" s="91">
        <v>58</v>
      </c>
      <c r="I5" s="92">
        <v>1159260</v>
      </c>
      <c r="J5" s="93">
        <v>19987.241379310344</v>
      </c>
      <c r="K5" s="94">
        <v>2334</v>
      </c>
      <c r="L5" s="92">
        <v>1159260</v>
      </c>
      <c r="M5" s="93">
        <v>496.68380462724934</v>
      </c>
      <c r="N5" s="22"/>
      <c r="O5" s="74"/>
      <c r="P5" s="72" t="s">
        <v>228</v>
      </c>
      <c r="Q5" s="72" t="s">
        <v>228</v>
      </c>
      <c r="R5" s="70">
        <v>0</v>
      </c>
      <c r="S5" s="95"/>
      <c r="T5" s="125"/>
      <c r="U5" s="67">
        <v>1</v>
      </c>
      <c r="V5" s="45" t="s">
        <v>6</v>
      </c>
    </row>
    <row r="6" spans="1:22" ht="27" customHeight="1" x14ac:dyDescent="0.2">
      <c r="A6" s="97" t="s">
        <v>43</v>
      </c>
      <c r="B6" s="126" t="s">
        <v>233</v>
      </c>
      <c r="C6" s="98">
        <v>4</v>
      </c>
      <c r="D6" s="98">
        <v>4040001090891</v>
      </c>
      <c r="E6" s="132" t="s">
        <v>44</v>
      </c>
      <c r="F6" s="28" t="s">
        <v>46</v>
      </c>
      <c r="G6" s="50">
        <v>20</v>
      </c>
      <c r="H6" s="91">
        <v>60</v>
      </c>
      <c r="I6" s="92">
        <v>1517025</v>
      </c>
      <c r="J6" s="101">
        <v>25283.75</v>
      </c>
      <c r="K6" s="94">
        <v>2563</v>
      </c>
      <c r="L6" s="92">
        <v>1517025</v>
      </c>
      <c r="M6" s="101">
        <v>591.89426453374949</v>
      </c>
      <c r="N6" s="22"/>
      <c r="O6" s="50"/>
      <c r="P6" s="34" t="s">
        <v>228</v>
      </c>
      <c r="Q6" s="34" t="s">
        <v>228</v>
      </c>
      <c r="R6" s="51">
        <v>0</v>
      </c>
      <c r="S6" s="103"/>
      <c r="T6" s="127"/>
      <c r="U6" s="45">
        <v>2</v>
      </c>
      <c r="V6" s="46" t="s">
        <v>7</v>
      </c>
    </row>
    <row r="7" spans="1:22" ht="27" customHeight="1" x14ac:dyDescent="0.2">
      <c r="A7" s="97" t="s">
        <v>43</v>
      </c>
      <c r="B7" s="126" t="s">
        <v>234</v>
      </c>
      <c r="C7" s="98">
        <v>2</v>
      </c>
      <c r="D7" s="98">
        <v>5040005001976</v>
      </c>
      <c r="E7" s="132" t="s">
        <v>195</v>
      </c>
      <c r="F7" s="28" t="s">
        <v>196</v>
      </c>
      <c r="G7" s="50">
        <v>7</v>
      </c>
      <c r="H7" s="91">
        <v>84</v>
      </c>
      <c r="I7" s="92">
        <v>386588</v>
      </c>
      <c r="J7" s="101">
        <v>4602.2380952380954</v>
      </c>
      <c r="K7" s="94">
        <v>8404</v>
      </c>
      <c r="L7" s="92">
        <v>386588</v>
      </c>
      <c r="M7" s="101">
        <v>46.000475963826752</v>
      </c>
      <c r="N7" s="22"/>
      <c r="O7" s="50"/>
      <c r="P7" s="36"/>
      <c r="Q7" s="36"/>
      <c r="R7" s="51"/>
      <c r="S7" s="95"/>
      <c r="T7" s="127"/>
      <c r="U7" s="45">
        <v>3</v>
      </c>
      <c r="V7" s="46" t="s">
        <v>8</v>
      </c>
    </row>
    <row r="8" spans="1:22" ht="27" customHeight="1" x14ac:dyDescent="0.2">
      <c r="A8" s="97" t="s">
        <v>43</v>
      </c>
      <c r="B8" s="126" t="s">
        <v>235</v>
      </c>
      <c r="C8" s="98">
        <v>5</v>
      </c>
      <c r="D8" s="98">
        <v>2040005002250</v>
      </c>
      <c r="E8" s="132" t="s">
        <v>214</v>
      </c>
      <c r="F8" s="28" t="s">
        <v>215</v>
      </c>
      <c r="G8" s="50">
        <v>5</v>
      </c>
      <c r="H8" s="91">
        <v>65</v>
      </c>
      <c r="I8" s="92">
        <v>1991294</v>
      </c>
      <c r="J8" s="101">
        <v>30635.292307692307</v>
      </c>
      <c r="K8" s="94">
        <v>4250</v>
      </c>
      <c r="L8" s="92">
        <v>1991294</v>
      </c>
      <c r="M8" s="101">
        <v>468.53976470588236</v>
      </c>
      <c r="N8" s="22"/>
      <c r="O8" s="50"/>
      <c r="P8" s="34" t="s">
        <v>228</v>
      </c>
      <c r="Q8" s="34"/>
      <c r="R8" s="51"/>
      <c r="S8" s="103"/>
      <c r="T8" s="127"/>
      <c r="U8" s="45">
        <v>4</v>
      </c>
      <c r="V8" s="46" t="s">
        <v>21</v>
      </c>
    </row>
    <row r="9" spans="1:22" ht="27" customHeight="1" x14ac:dyDescent="0.2">
      <c r="A9" s="97"/>
      <c r="B9" s="126"/>
      <c r="C9" s="98"/>
      <c r="D9" s="98"/>
      <c r="E9" s="97"/>
      <c r="F9" s="28"/>
      <c r="G9" s="50"/>
      <c r="H9" s="91"/>
      <c r="I9" s="92"/>
      <c r="J9" s="101">
        <f t="shared" ref="J9:J18" si="0">IF(AND(H9&gt;0,I9&gt;0),I9/H9,0)</f>
        <v>0</v>
      </c>
      <c r="K9" s="94"/>
      <c r="L9" s="92"/>
      <c r="M9" s="101">
        <f t="shared" ref="M9:M18" si="1">IF(AND(K9&gt;0,L9&gt;0),L9/K9,0)</f>
        <v>0</v>
      </c>
      <c r="N9" s="22"/>
      <c r="O9" s="50"/>
      <c r="P9" s="36"/>
      <c r="Q9" s="36"/>
      <c r="R9" s="51"/>
      <c r="S9" s="95"/>
      <c r="T9" s="127"/>
      <c r="U9" s="45">
        <v>5</v>
      </c>
      <c r="V9" s="46" t="s">
        <v>10</v>
      </c>
    </row>
    <row r="10" spans="1:22" ht="27" customHeight="1" x14ac:dyDescent="0.2">
      <c r="A10" s="97"/>
      <c r="B10" s="126"/>
      <c r="C10" s="98"/>
      <c r="D10" s="98"/>
      <c r="E10" s="97"/>
      <c r="F10" s="28"/>
      <c r="G10" s="50"/>
      <c r="H10" s="91"/>
      <c r="I10" s="92"/>
      <c r="J10" s="101">
        <f t="shared" si="0"/>
        <v>0</v>
      </c>
      <c r="K10" s="94"/>
      <c r="L10" s="92"/>
      <c r="M10" s="101">
        <f t="shared" si="1"/>
        <v>0</v>
      </c>
      <c r="N10" s="22"/>
      <c r="O10" s="50"/>
      <c r="P10" s="34"/>
      <c r="Q10" s="34"/>
      <c r="R10" s="51"/>
      <c r="S10" s="103"/>
      <c r="T10" s="127"/>
      <c r="U10" s="45">
        <v>6</v>
      </c>
      <c r="V10" s="46" t="s">
        <v>9</v>
      </c>
    </row>
    <row r="11" spans="1:22" ht="27" customHeight="1" x14ac:dyDescent="0.2">
      <c r="A11" s="97"/>
      <c r="B11" s="126"/>
      <c r="C11" s="98"/>
      <c r="D11" s="98"/>
      <c r="E11" s="97"/>
      <c r="F11" s="28"/>
      <c r="G11" s="50"/>
      <c r="H11" s="91"/>
      <c r="I11" s="92"/>
      <c r="J11" s="101">
        <f t="shared" si="0"/>
        <v>0</v>
      </c>
      <c r="K11" s="94"/>
      <c r="L11" s="92"/>
      <c r="M11" s="101">
        <f t="shared" si="1"/>
        <v>0</v>
      </c>
      <c r="N11" s="22"/>
      <c r="O11" s="50"/>
      <c r="P11" s="36"/>
      <c r="Q11" s="36"/>
      <c r="R11" s="51"/>
      <c r="S11" s="95"/>
      <c r="T11" s="127"/>
      <c r="U11" s="45"/>
      <c r="V11" s="46"/>
    </row>
    <row r="12" spans="1:22" ht="27" customHeight="1" x14ac:dyDescent="0.2">
      <c r="A12" s="26"/>
      <c r="B12" s="97"/>
      <c r="C12" s="98"/>
      <c r="D12" s="98"/>
      <c r="E12" s="26"/>
      <c r="F12" s="26"/>
      <c r="G12" s="50"/>
      <c r="H12" s="91"/>
      <c r="I12" s="92"/>
      <c r="J12" s="101">
        <f t="shared" si="0"/>
        <v>0</v>
      </c>
      <c r="K12" s="94"/>
      <c r="L12" s="92"/>
      <c r="M12" s="101">
        <f t="shared" si="1"/>
        <v>0</v>
      </c>
      <c r="N12" s="22"/>
      <c r="O12" s="50"/>
      <c r="P12" s="34"/>
      <c r="Q12" s="34"/>
      <c r="R12" s="51"/>
      <c r="S12" s="103"/>
      <c r="T12" s="127"/>
      <c r="U12" s="45"/>
      <c r="V12" s="46"/>
    </row>
    <row r="13" spans="1:22" ht="27" customHeight="1" x14ac:dyDescent="0.2">
      <c r="A13" s="26"/>
      <c r="B13" s="97"/>
      <c r="C13" s="98"/>
      <c r="D13" s="98"/>
      <c r="E13" s="26"/>
      <c r="F13" s="28"/>
      <c r="G13" s="50"/>
      <c r="H13" s="91"/>
      <c r="I13" s="92"/>
      <c r="J13" s="101">
        <f t="shared" si="0"/>
        <v>0</v>
      </c>
      <c r="K13" s="94"/>
      <c r="L13" s="92"/>
      <c r="M13" s="101">
        <f t="shared" si="1"/>
        <v>0</v>
      </c>
      <c r="N13" s="22"/>
      <c r="O13" s="50"/>
      <c r="P13" s="36"/>
      <c r="Q13" s="36"/>
      <c r="R13" s="51"/>
      <c r="S13" s="95"/>
      <c r="T13" s="127"/>
      <c r="U13" s="45"/>
      <c r="V13" s="46"/>
    </row>
    <row r="14" spans="1:22" ht="27" customHeight="1" x14ac:dyDescent="0.2">
      <c r="A14" s="29"/>
      <c r="B14" s="25"/>
      <c r="C14" s="24"/>
      <c r="D14" s="24"/>
      <c r="E14" s="29"/>
      <c r="F14" s="28"/>
      <c r="G14" s="18"/>
      <c r="H14" s="19"/>
      <c r="I14" s="20"/>
      <c r="J14" s="8">
        <f t="shared" si="0"/>
        <v>0</v>
      </c>
      <c r="K14" s="21"/>
      <c r="L14" s="20"/>
      <c r="M14" s="8">
        <f t="shared" si="1"/>
        <v>0</v>
      </c>
      <c r="N14" s="22"/>
      <c r="O14" s="50"/>
      <c r="P14" s="34"/>
      <c r="Q14" s="34"/>
      <c r="R14" s="51"/>
      <c r="S14" s="35"/>
      <c r="T14" s="53"/>
    </row>
    <row r="15" spans="1:22" ht="27" customHeight="1" x14ac:dyDescent="0.2">
      <c r="A15" s="29"/>
      <c r="B15" s="25"/>
      <c r="C15" s="24"/>
      <c r="D15" s="24"/>
      <c r="E15" s="29"/>
      <c r="F15" s="28"/>
      <c r="G15" s="18"/>
      <c r="H15" s="19"/>
      <c r="I15" s="20"/>
      <c r="J15" s="8">
        <f t="shared" si="0"/>
        <v>0</v>
      </c>
      <c r="K15" s="21"/>
      <c r="L15" s="20"/>
      <c r="M15" s="8">
        <f t="shared" si="1"/>
        <v>0</v>
      </c>
      <c r="N15" s="22"/>
      <c r="O15" s="50"/>
      <c r="P15" s="36"/>
      <c r="Q15" s="36"/>
      <c r="R15" s="51"/>
      <c r="S15" s="37"/>
      <c r="T15" s="53"/>
    </row>
    <row r="16" spans="1:22" ht="27" customHeight="1" x14ac:dyDescent="0.2">
      <c r="A16" s="29"/>
      <c r="B16" s="25"/>
      <c r="C16" s="24"/>
      <c r="D16" s="24"/>
      <c r="E16" s="29"/>
      <c r="F16" s="28"/>
      <c r="G16" s="18"/>
      <c r="H16" s="19"/>
      <c r="I16" s="20"/>
      <c r="J16" s="8">
        <f t="shared" si="0"/>
        <v>0</v>
      </c>
      <c r="K16" s="21"/>
      <c r="L16" s="20"/>
      <c r="M16" s="8">
        <f t="shared" si="1"/>
        <v>0</v>
      </c>
      <c r="N16" s="22"/>
      <c r="O16" s="50"/>
      <c r="P16" s="34"/>
      <c r="Q16" s="34"/>
      <c r="R16" s="51"/>
      <c r="S16" s="35"/>
      <c r="T16" s="53"/>
    </row>
    <row r="17" spans="1:20" ht="27" customHeight="1" x14ac:dyDescent="0.2">
      <c r="A17" s="29"/>
      <c r="B17" s="25"/>
      <c r="C17" s="24"/>
      <c r="D17" s="24"/>
      <c r="E17" s="29"/>
      <c r="F17" s="28"/>
      <c r="G17" s="18"/>
      <c r="H17" s="19"/>
      <c r="I17" s="20"/>
      <c r="J17" s="8">
        <f t="shared" si="0"/>
        <v>0</v>
      </c>
      <c r="K17" s="21"/>
      <c r="L17" s="20"/>
      <c r="M17" s="8">
        <f t="shared" si="1"/>
        <v>0</v>
      </c>
      <c r="N17" s="22"/>
      <c r="O17" s="50"/>
      <c r="P17" s="36"/>
      <c r="Q17" s="36"/>
      <c r="R17" s="51"/>
      <c r="S17" s="37"/>
      <c r="T17" s="53"/>
    </row>
    <row r="18" spans="1:20" ht="27" customHeight="1" thickBot="1" x14ac:dyDescent="0.25">
      <c r="A18" s="61"/>
      <c r="B18" s="61"/>
      <c r="C18" s="24"/>
      <c r="D18" s="62"/>
      <c r="E18" s="61"/>
      <c r="F18" s="58"/>
      <c r="G18" s="59"/>
      <c r="H18" s="9"/>
      <c r="I18" s="10"/>
      <c r="J18" s="13">
        <f t="shared" si="0"/>
        <v>0</v>
      </c>
      <c r="K18" s="11"/>
      <c r="L18" s="12"/>
      <c r="M18" s="13">
        <f t="shared" si="1"/>
        <v>0</v>
      </c>
      <c r="N18" s="56"/>
      <c r="O18" s="57"/>
      <c r="P18" s="38"/>
      <c r="Q18" s="36"/>
      <c r="R18" s="55"/>
      <c r="S18" s="37"/>
      <c r="T18" s="54"/>
    </row>
    <row r="19" spans="1:20" ht="15" customHeight="1" x14ac:dyDescent="0.2">
      <c r="A19" t="s">
        <v>2</v>
      </c>
      <c r="C19" s="63">
        <f>COUNTIF(C5:C18,1)</f>
        <v>0</v>
      </c>
      <c r="D19" s="16"/>
      <c r="E19"/>
      <c r="F19" s="60">
        <f>COUNTA(F5:F18)</f>
        <v>4</v>
      </c>
      <c r="G19" s="5">
        <f>SUM(G5:G18)</f>
        <v>52</v>
      </c>
      <c r="H19" s="5">
        <f>SUM(H5:H18)</f>
        <v>267</v>
      </c>
      <c r="I19" s="5">
        <f>SUM(I5:I18)</f>
        <v>5054167</v>
      </c>
      <c r="J19" s="6">
        <f>IF(AND(H19&gt;0,I19&gt;0),I19/H19,0)</f>
        <v>18929.464419475655</v>
      </c>
      <c r="K19" s="5">
        <f>SUM(K5:K18)</f>
        <v>17551</v>
      </c>
      <c r="L19" s="5">
        <f>SUM(L5:L18)</f>
        <v>5054167</v>
      </c>
      <c r="M19" s="6">
        <f>IF(AND(K19&gt;0,L19&gt;0),L19/K19,0)</f>
        <v>287.97031508176173</v>
      </c>
      <c r="N19" s="1"/>
      <c r="O19" s="1">
        <f>COUNTIF(O5:O8,"未")</f>
        <v>0</v>
      </c>
      <c r="P19" s="1">
        <f>COUNTIF(P5:P8,"○")</f>
        <v>3</v>
      </c>
      <c r="Q19" s="41"/>
      <c r="R19" s="42"/>
      <c r="S19" s="43"/>
      <c r="T19" s="44"/>
    </row>
    <row r="20" spans="1:20" ht="15" customHeight="1" x14ac:dyDescent="0.2">
      <c r="A20" s="1"/>
      <c r="C20" s="16">
        <f>COUNTIF(C5:C18,2)</f>
        <v>1</v>
      </c>
      <c r="D20" s="16"/>
      <c r="F20" s="2"/>
      <c r="G20" s="5"/>
      <c r="J20" s="3"/>
      <c r="N20" s="1"/>
      <c r="P20" s="39"/>
      <c r="Q20" s="39"/>
      <c r="R20" s="40"/>
      <c r="S20"/>
    </row>
    <row r="21" spans="1:20" ht="15" customHeight="1" x14ac:dyDescent="0.2">
      <c r="A21" s="1"/>
      <c r="C21" s="16">
        <f>COUNTIF(C5:C18,3)</f>
        <v>0</v>
      </c>
      <c r="D21" s="16"/>
      <c r="F21" s="2"/>
      <c r="G21" s="5">
        <f>COUNTA(G5:G18)</f>
        <v>4</v>
      </c>
      <c r="J21" s="3"/>
      <c r="N21" s="1"/>
      <c r="P21" s="39"/>
      <c r="Q21" s="39"/>
      <c r="R21" s="40"/>
      <c r="S21"/>
    </row>
    <row r="22" spans="1:20" ht="15" customHeight="1" x14ac:dyDescent="0.2">
      <c r="A22" s="1"/>
      <c r="C22" s="16">
        <f>COUNTIF(C5:C18,4)</f>
        <v>2</v>
      </c>
      <c r="D22" s="16"/>
      <c r="F22" s="2"/>
      <c r="G22" s="5"/>
      <c r="J22" s="3"/>
      <c r="N22" s="1"/>
      <c r="P22" s="39"/>
      <c r="Q22" s="39"/>
      <c r="R22" s="40"/>
      <c r="S22"/>
    </row>
    <row r="23" spans="1:20" ht="15" customHeight="1" x14ac:dyDescent="0.2">
      <c r="A23" s="1"/>
      <c r="C23" s="16">
        <f>COUNTIF(C5:C18,5)</f>
        <v>1</v>
      </c>
      <c r="D23" s="16"/>
      <c r="F23" s="2"/>
      <c r="G23" s="5"/>
      <c r="J23" s="3"/>
      <c r="N23" s="1"/>
      <c r="P23" s="39"/>
      <c r="Q23" s="39"/>
      <c r="R23" s="40"/>
      <c r="S23"/>
    </row>
    <row r="24" spans="1:20" ht="15" customHeight="1" x14ac:dyDescent="0.2">
      <c r="A24" s="1"/>
      <c r="C24" s="16">
        <f>COUNTIF(C5:C18,6)</f>
        <v>0</v>
      </c>
      <c r="D24" s="16"/>
      <c r="F24" s="2"/>
      <c r="G24" s="5"/>
      <c r="J24" s="3"/>
      <c r="N24" s="1"/>
      <c r="P24" s="39"/>
      <c r="Q24" s="39"/>
      <c r="R24" s="40"/>
      <c r="S24"/>
    </row>
    <row r="25" spans="1:20" ht="15" customHeight="1" x14ac:dyDescent="0.2">
      <c r="A25" s="1"/>
      <c r="C25" s="16"/>
      <c r="D25" s="16"/>
      <c r="F25" s="2"/>
      <c r="G25" s="5"/>
      <c r="J25" s="3"/>
      <c r="N25" s="1"/>
      <c r="P25" s="39"/>
      <c r="Q25" s="39"/>
      <c r="R25" s="40"/>
      <c r="S25"/>
    </row>
    <row r="26" spans="1:20" ht="15" customHeight="1" x14ac:dyDescent="0.2">
      <c r="A26" s="1"/>
      <c r="C26" s="16"/>
      <c r="D26" s="16"/>
      <c r="F26" s="2"/>
      <c r="G26" s="5"/>
      <c r="J26" s="3"/>
      <c r="N26" s="1"/>
    </row>
    <row r="27" spans="1:20" ht="15" customHeight="1" x14ac:dyDescent="0.2">
      <c r="A27" s="1"/>
      <c r="C27" s="16"/>
      <c r="D27" s="16"/>
      <c r="F27" s="2"/>
      <c r="G27" s="5"/>
      <c r="J27" s="3"/>
      <c r="N27" s="1"/>
    </row>
    <row r="28" spans="1:20" ht="15" customHeight="1" x14ac:dyDescent="0.2">
      <c r="A28" s="1"/>
      <c r="C28" s="16"/>
      <c r="D28" s="16"/>
      <c r="F28" s="2"/>
      <c r="G28" s="5"/>
      <c r="J28" s="3"/>
      <c r="N28" s="1"/>
    </row>
    <row r="29" spans="1:20" ht="15" customHeight="1" x14ac:dyDescent="0.2">
      <c r="A29" s="1"/>
      <c r="F29" s="2"/>
      <c r="G29" s="5"/>
      <c r="J29" s="3"/>
      <c r="N29" s="1"/>
    </row>
    <row r="30" spans="1:20" ht="15" customHeight="1" x14ac:dyDescent="0.2">
      <c r="A30" s="1"/>
      <c r="F30" s="2"/>
      <c r="G30" s="5"/>
      <c r="J30" s="3"/>
      <c r="N30" s="1"/>
    </row>
    <row r="31" spans="1:20" ht="15" customHeight="1" x14ac:dyDescent="0.2">
      <c r="A31" s="1"/>
      <c r="F31" s="2"/>
      <c r="G31" s="5"/>
      <c r="J31" s="3"/>
      <c r="N31" s="1"/>
    </row>
    <row r="32" spans="1:20" ht="15" customHeight="1" x14ac:dyDescent="0.2">
      <c r="A32" s="1"/>
      <c r="F32" s="2"/>
      <c r="G32" s="5"/>
      <c r="J32" s="3"/>
      <c r="N32" s="1"/>
    </row>
    <row r="33" spans="1:14" ht="15" customHeight="1" x14ac:dyDescent="0.2">
      <c r="A33" s="1"/>
      <c r="F33" s="2"/>
      <c r="G33" s="5"/>
      <c r="J33" s="3"/>
      <c r="N33" s="1"/>
    </row>
    <row r="34" spans="1:14" ht="15" customHeight="1" x14ac:dyDescent="0.2">
      <c r="A34" s="1"/>
      <c r="F34" s="2"/>
      <c r="G34" s="5"/>
      <c r="J34" s="3"/>
      <c r="N34" s="1"/>
    </row>
    <row r="35" spans="1:14" ht="15" customHeight="1" x14ac:dyDescent="0.2">
      <c r="A35" s="1"/>
      <c r="F35" s="2"/>
      <c r="G35" s="5"/>
      <c r="J35" s="3"/>
      <c r="N35" s="1"/>
    </row>
    <row r="36" spans="1:14" ht="15" customHeight="1" x14ac:dyDescent="0.2">
      <c r="A36" s="1"/>
      <c r="F36" s="2"/>
      <c r="G36" s="5"/>
      <c r="J36" s="3"/>
      <c r="N36" s="1"/>
    </row>
    <row r="37" spans="1:14" ht="15" customHeight="1" x14ac:dyDescent="0.2">
      <c r="A37" s="1"/>
      <c r="F37" s="2"/>
      <c r="G37" s="5"/>
      <c r="J37" s="3"/>
      <c r="N37" s="1"/>
    </row>
    <row r="38" spans="1:14" ht="15" customHeight="1" x14ac:dyDescent="0.2">
      <c r="A38" s="1"/>
      <c r="F38" s="2"/>
      <c r="G38" s="5"/>
      <c r="J38" s="3"/>
      <c r="N38" s="1"/>
    </row>
    <row r="39" spans="1:14" ht="15" customHeight="1" x14ac:dyDescent="0.2">
      <c r="A39" s="1"/>
      <c r="F39" s="2"/>
      <c r="G39" s="5"/>
      <c r="J39" s="3"/>
      <c r="N39" s="1"/>
    </row>
    <row r="40" spans="1:14" ht="15" customHeight="1" x14ac:dyDescent="0.2">
      <c r="A40" s="1"/>
      <c r="F40" s="2"/>
      <c r="G40" s="5"/>
      <c r="J40" s="3"/>
      <c r="N40" s="1"/>
    </row>
    <row r="41" spans="1:14" ht="15" customHeight="1" x14ac:dyDescent="0.2">
      <c r="A41" s="1"/>
      <c r="F41" s="2"/>
      <c r="G41" s="5"/>
      <c r="J41" s="3"/>
      <c r="N41" s="1"/>
    </row>
    <row r="42" spans="1:14" ht="15" customHeight="1" x14ac:dyDescent="0.2">
      <c r="A42" s="1"/>
      <c r="F42" s="2"/>
      <c r="G42" s="5"/>
      <c r="J42" s="3"/>
      <c r="N42" s="1"/>
    </row>
    <row r="43" spans="1:14" ht="15" customHeight="1" x14ac:dyDescent="0.2">
      <c r="A43" s="1"/>
      <c r="F43" s="2"/>
      <c r="G43" s="5"/>
      <c r="J43" s="3"/>
      <c r="N43" s="1"/>
    </row>
    <row r="44" spans="1:14" ht="15" customHeight="1" x14ac:dyDescent="0.2">
      <c r="A44" s="1"/>
      <c r="F44" s="2"/>
      <c r="G44" s="5"/>
      <c r="J44" s="3"/>
      <c r="N44" s="1"/>
    </row>
    <row r="45" spans="1:14" ht="15" customHeight="1" x14ac:dyDescent="0.2">
      <c r="A45" s="1"/>
      <c r="F45" s="2"/>
      <c r="G45" s="5"/>
      <c r="J45" s="3"/>
      <c r="N45" s="1"/>
    </row>
    <row r="46" spans="1:14" ht="15" customHeight="1" x14ac:dyDescent="0.2">
      <c r="A46" s="1"/>
      <c r="F46" s="2"/>
      <c r="G46" s="5"/>
      <c r="J46" s="3"/>
      <c r="N46" s="1"/>
    </row>
    <row r="47" spans="1:14" ht="15" customHeight="1" x14ac:dyDescent="0.2">
      <c r="A47" s="1"/>
      <c r="F47" s="2"/>
      <c r="G47" s="5"/>
      <c r="J47" s="3"/>
      <c r="N47" s="1"/>
    </row>
    <row r="48" spans="1:14" ht="15" customHeight="1" x14ac:dyDescent="0.2">
      <c r="A48" s="1"/>
      <c r="F48" s="2"/>
      <c r="G48" s="5"/>
      <c r="J48" s="3"/>
      <c r="N48" s="1"/>
    </row>
    <row r="49" spans="1:14" ht="15" customHeight="1" x14ac:dyDescent="0.2">
      <c r="A49" s="1"/>
      <c r="F49" s="2"/>
      <c r="G49" s="5"/>
      <c r="J49" s="3"/>
      <c r="N49" s="1"/>
    </row>
    <row r="50" spans="1:14" ht="15" customHeight="1" x14ac:dyDescent="0.2">
      <c r="A50" s="1"/>
      <c r="F50" s="2"/>
      <c r="G50" s="5"/>
      <c r="J50" s="3"/>
      <c r="N50" s="1"/>
    </row>
    <row r="51" spans="1:14" ht="15" customHeight="1" x14ac:dyDescent="0.2">
      <c r="A51" s="1"/>
      <c r="F51" s="2"/>
      <c r="G51" s="5"/>
      <c r="J51" s="3"/>
      <c r="N51" s="1"/>
    </row>
    <row r="52" spans="1:14" ht="15" customHeight="1" x14ac:dyDescent="0.2">
      <c r="A52" s="1"/>
      <c r="F52" s="2"/>
      <c r="G52" s="5"/>
      <c r="J52" s="3"/>
      <c r="N52" s="1"/>
    </row>
    <row r="53" spans="1:14" ht="15" customHeight="1" x14ac:dyDescent="0.2">
      <c r="A53" s="1"/>
      <c r="F53" s="2"/>
      <c r="G53" s="5"/>
      <c r="J53" s="3"/>
      <c r="N53" s="1"/>
    </row>
    <row r="54" spans="1:14" ht="15" customHeight="1" x14ac:dyDescent="0.2">
      <c r="A54" s="1"/>
      <c r="F54" s="2"/>
      <c r="G54" s="5"/>
      <c r="J54" s="3"/>
      <c r="N54" s="1"/>
    </row>
    <row r="55" spans="1:14" ht="15" customHeight="1" x14ac:dyDescent="0.2">
      <c r="A55" s="1"/>
      <c r="F55" s="2"/>
      <c r="G55" s="5"/>
      <c r="J55" s="3"/>
      <c r="N55" s="1"/>
    </row>
    <row r="56" spans="1:14" ht="15" customHeight="1" x14ac:dyDescent="0.2">
      <c r="A56" s="1"/>
      <c r="F56" s="2"/>
      <c r="G56" s="5"/>
      <c r="J56" s="3"/>
      <c r="N56" s="1"/>
    </row>
    <row r="57" spans="1:14" ht="15" customHeight="1" x14ac:dyDescent="0.2">
      <c r="A57" s="1"/>
      <c r="F57" s="2"/>
      <c r="G57" s="5"/>
      <c r="J57" s="3"/>
      <c r="N57" s="1"/>
    </row>
    <row r="58" spans="1:14" ht="15" customHeight="1" x14ac:dyDescent="0.2">
      <c r="A58" s="1"/>
      <c r="F58" s="2"/>
      <c r="G58" s="5"/>
      <c r="J58" s="3"/>
      <c r="N58" s="1"/>
    </row>
    <row r="59" spans="1:14" ht="15" customHeight="1" x14ac:dyDescent="0.2">
      <c r="A59" s="1"/>
      <c r="F59" s="2"/>
      <c r="G59" s="5"/>
      <c r="J59" s="3"/>
      <c r="N59" s="1"/>
    </row>
    <row r="60" spans="1:14" ht="15" customHeight="1" x14ac:dyDescent="0.2">
      <c r="A60" s="1"/>
      <c r="F60" s="2"/>
      <c r="G60" s="5"/>
      <c r="J60" s="3"/>
      <c r="N60" s="1"/>
    </row>
    <row r="61" spans="1:14" ht="15" customHeight="1" x14ac:dyDescent="0.2">
      <c r="A61" s="1"/>
      <c r="F61" s="2"/>
      <c r="G61" s="5"/>
      <c r="J61" s="3"/>
      <c r="N61" s="1"/>
    </row>
    <row r="62" spans="1:14" ht="15" customHeight="1" x14ac:dyDescent="0.2">
      <c r="A62" s="1"/>
      <c r="F62" s="2"/>
      <c r="G62" s="5"/>
      <c r="J62" s="3"/>
      <c r="N62" s="1"/>
    </row>
    <row r="63" spans="1:14" ht="15" customHeight="1" x14ac:dyDescent="0.2">
      <c r="A63" s="1"/>
      <c r="F63" s="2"/>
      <c r="G63" s="5"/>
      <c r="J63" s="3"/>
      <c r="N63" s="1"/>
    </row>
    <row r="64" spans="1:14" ht="15" customHeight="1" x14ac:dyDescent="0.2">
      <c r="A64" s="1"/>
      <c r="F64" s="2"/>
      <c r="G64" s="5"/>
      <c r="J64" s="3"/>
      <c r="N64" s="1"/>
    </row>
    <row r="65" spans="1:14" ht="15" customHeight="1" x14ac:dyDescent="0.2">
      <c r="A65" s="1"/>
      <c r="F65" s="2"/>
      <c r="G65" s="5"/>
      <c r="J65" s="3"/>
      <c r="N65" s="1"/>
    </row>
    <row r="66" spans="1:14" ht="15" customHeight="1" x14ac:dyDescent="0.2">
      <c r="A66" s="1"/>
      <c r="F66" s="2"/>
      <c r="G66" s="5"/>
      <c r="J66" s="3"/>
      <c r="N66" s="1"/>
    </row>
    <row r="67" spans="1:14" ht="15" customHeight="1" x14ac:dyDescent="0.2">
      <c r="A67" s="1"/>
      <c r="F67" s="2"/>
      <c r="G67" s="5"/>
      <c r="J67" s="3"/>
      <c r="N67" s="1"/>
    </row>
    <row r="68" spans="1:14" ht="15" customHeight="1" x14ac:dyDescent="0.2">
      <c r="A68" s="1"/>
      <c r="F68" s="2"/>
      <c r="G68" s="5"/>
      <c r="J68" s="3"/>
      <c r="N68" s="1"/>
    </row>
    <row r="69" spans="1:14" ht="15" customHeight="1" x14ac:dyDescent="0.2">
      <c r="A69" s="1"/>
      <c r="F69" s="2"/>
      <c r="G69" s="5"/>
      <c r="J69" s="3"/>
      <c r="N69" s="1"/>
    </row>
    <row r="70" spans="1:14" ht="15" customHeight="1" x14ac:dyDescent="0.2">
      <c r="A70" s="1"/>
      <c r="F70" s="2"/>
      <c r="G70" s="5"/>
      <c r="J70" s="3"/>
      <c r="N70" s="1"/>
    </row>
    <row r="71" spans="1:14" ht="15" customHeight="1" x14ac:dyDescent="0.2">
      <c r="A71" s="1"/>
      <c r="F71" s="2"/>
      <c r="G71" s="5"/>
      <c r="J71" s="3"/>
      <c r="N71" s="1"/>
    </row>
    <row r="72" spans="1:14" ht="15" customHeight="1" x14ac:dyDescent="0.2">
      <c r="A72" s="1"/>
      <c r="F72" s="2"/>
      <c r="G72" s="5"/>
      <c r="J72" s="3"/>
      <c r="N72" s="1"/>
    </row>
    <row r="73" spans="1:14" ht="15" customHeight="1" x14ac:dyDescent="0.2">
      <c r="A73" s="1"/>
      <c r="F73" s="2"/>
      <c r="G73" s="5"/>
      <c r="J73" s="3"/>
      <c r="N73" s="1"/>
    </row>
    <row r="74" spans="1:14" ht="15" customHeight="1" x14ac:dyDescent="0.2">
      <c r="A74" s="1"/>
      <c r="F74" s="2"/>
      <c r="G74" s="5"/>
      <c r="J74" s="3"/>
      <c r="N74" s="1"/>
    </row>
    <row r="75" spans="1:14" ht="15" customHeight="1" x14ac:dyDescent="0.2">
      <c r="A75" s="1"/>
      <c r="F75" s="2"/>
      <c r="G75" s="5"/>
      <c r="J75" s="3"/>
      <c r="N75" s="1"/>
    </row>
    <row r="76" spans="1:14" ht="15" customHeight="1" x14ac:dyDescent="0.2">
      <c r="A76" s="1"/>
      <c r="F76" s="2"/>
      <c r="G76" s="5"/>
      <c r="J76" s="3"/>
      <c r="N76" s="1"/>
    </row>
    <row r="77" spans="1:14" ht="15" customHeight="1" x14ac:dyDescent="0.2">
      <c r="A77" s="1"/>
      <c r="F77" s="2"/>
      <c r="G77" s="5"/>
      <c r="J77" s="3"/>
      <c r="N77" s="1"/>
    </row>
    <row r="78" spans="1:14" ht="15" customHeight="1" x14ac:dyDescent="0.2">
      <c r="A78" s="1"/>
      <c r="F78" s="2"/>
      <c r="G78" s="5"/>
      <c r="J78" s="3"/>
      <c r="N78" s="1"/>
    </row>
    <row r="79" spans="1:14" ht="15" customHeight="1" x14ac:dyDescent="0.2">
      <c r="A79" s="1"/>
      <c r="F79" s="2"/>
      <c r="G79" s="5"/>
      <c r="J79" s="3"/>
      <c r="N79" s="1"/>
    </row>
    <row r="80" spans="1:14" ht="15" customHeight="1" x14ac:dyDescent="0.2">
      <c r="A80" s="1"/>
      <c r="F80" s="2"/>
      <c r="G80" s="5"/>
      <c r="J80" s="3"/>
      <c r="N80" s="1"/>
    </row>
    <row r="81" spans="1:14" ht="15" customHeight="1" x14ac:dyDescent="0.2">
      <c r="A81" s="1"/>
      <c r="F81" s="2"/>
      <c r="G81" s="5"/>
      <c r="J81" s="3"/>
      <c r="N81" s="1"/>
    </row>
    <row r="82" spans="1:14" ht="15" customHeight="1" x14ac:dyDescent="0.2">
      <c r="A82" s="1"/>
      <c r="F82" s="2"/>
      <c r="G82" s="5"/>
      <c r="J82" s="3"/>
      <c r="N82" s="1"/>
    </row>
    <row r="83" spans="1:14" ht="15" customHeight="1" x14ac:dyDescent="0.2">
      <c r="A83" s="1"/>
      <c r="F83" s="2"/>
      <c r="G83" s="5"/>
      <c r="J83" s="3"/>
      <c r="N83" s="1"/>
    </row>
    <row r="84" spans="1:14" ht="15" customHeight="1" x14ac:dyDescent="0.2">
      <c r="A84" s="1"/>
      <c r="F84" s="2"/>
      <c r="G84" s="5"/>
      <c r="J84" s="3"/>
      <c r="N84" s="1"/>
    </row>
    <row r="85" spans="1:14" ht="15" customHeight="1" x14ac:dyDescent="0.2">
      <c r="A85" s="1"/>
      <c r="F85" s="2"/>
      <c r="G85" s="5"/>
      <c r="J85" s="3"/>
      <c r="N85" s="1"/>
    </row>
    <row r="86" spans="1:14" ht="15" customHeight="1" x14ac:dyDescent="0.2">
      <c r="A86" s="1"/>
      <c r="F86" s="2"/>
      <c r="G86" s="5"/>
      <c r="J86" s="3"/>
      <c r="N86" s="1"/>
    </row>
    <row r="87" spans="1:14" ht="15" customHeight="1" x14ac:dyDescent="0.2">
      <c r="A87" s="1"/>
      <c r="F87" s="2"/>
      <c r="G87" s="5"/>
      <c r="J87" s="3"/>
      <c r="N87" s="1"/>
    </row>
    <row r="88" spans="1:14" ht="15" customHeight="1" x14ac:dyDescent="0.2">
      <c r="A88" s="1"/>
      <c r="F88" s="2"/>
      <c r="G88" s="5"/>
      <c r="J88" s="3"/>
      <c r="N88" s="1"/>
    </row>
    <row r="89" spans="1:14" ht="15" customHeight="1" x14ac:dyDescent="0.2">
      <c r="A89" s="1"/>
      <c r="F89" s="2"/>
      <c r="G89" s="5"/>
      <c r="J89" s="3"/>
      <c r="N89" s="1"/>
    </row>
    <row r="90" spans="1:14" ht="15" customHeight="1" x14ac:dyDescent="0.2">
      <c r="A90" s="1"/>
      <c r="F90" s="2"/>
      <c r="G90" s="5"/>
      <c r="J90" s="3"/>
      <c r="N90" s="1"/>
    </row>
    <row r="91" spans="1:14" ht="15" customHeight="1" x14ac:dyDescent="0.2">
      <c r="A91" s="1"/>
      <c r="F91" s="2"/>
      <c r="G91" s="5"/>
      <c r="J91" s="3"/>
      <c r="N91" s="1"/>
    </row>
    <row r="92" spans="1:14" ht="15" customHeight="1" x14ac:dyDescent="0.2">
      <c r="A92" s="1"/>
      <c r="F92" s="2"/>
      <c r="G92" s="5"/>
      <c r="J92" s="3"/>
      <c r="N92" s="1"/>
    </row>
    <row r="93" spans="1:14" ht="15" customHeight="1" x14ac:dyDescent="0.2">
      <c r="A93" s="1"/>
      <c r="F93" s="2"/>
      <c r="G93" s="5"/>
      <c r="J93" s="3"/>
      <c r="N93" s="1"/>
    </row>
    <row r="94" spans="1:14" ht="15" customHeight="1" x14ac:dyDescent="0.2">
      <c r="A94" s="1"/>
      <c r="F94" s="2"/>
      <c r="G94" s="5"/>
      <c r="J94" s="3"/>
      <c r="N94" s="1"/>
    </row>
    <row r="95" spans="1:14" ht="15" customHeight="1" x14ac:dyDescent="0.2">
      <c r="A95" s="1"/>
      <c r="F95" s="2"/>
      <c r="G95" s="5"/>
      <c r="J95" s="3"/>
      <c r="N95" s="1"/>
    </row>
    <row r="96" spans="1:14" ht="15" customHeight="1" x14ac:dyDescent="0.2">
      <c r="A96" s="1"/>
      <c r="F96" s="2"/>
      <c r="G96" s="5"/>
      <c r="J96" s="3"/>
      <c r="N96" s="1"/>
    </row>
    <row r="97" spans="1:14" ht="15" customHeight="1" x14ac:dyDescent="0.2">
      <c r="A97" s="1"/>
      <c r="F97" s="2"/>
      <c r="G97" s="5"/>
      <c r="J97" s="3"/>
      <c r="N97" s="1"/>
    </row>
    <row r="98" spans="1:14" ht="15" customHeight="1" x14ac:dyDescent="0.2">
      <c r="A98" s="1"/>
      <c r="F98" s="2"/>
      <c r="G98" s="5"/>
      <c r="J98" s="3"/>
      <c r="N98" s="1"/>
    </row>
    <row r="99" spans="1:14" ht="15" customHeight="1" x14ac:dyDescent="0.2">
      <c r="A99" s="1"/>
      <c r="F99" s="2"/>
      <c r="G99" s="5"/>
      <c r="J99" s="3"/>
      <c r="N99" s="1"/>
    </row>
    <row r="100" spans="1:14" ht="15" customHeight="1" x14ac:dyDescent="0.2">
      <c r="A100" s="1"/>
      <c r="F100" s="2"/>
      <c r="G100" s="5"/>
      <c r="J100" s="3"/>
      <c r="N100" s="1"/>
    </row>
    <row r="101" spans="1:14" ht="15" customHeight="1" x14ac:dyDescent="0.2">
      <c r="A101" s="1"/>
      <c r="F101" s="2"/>
      <c r="G101" s="5"/>
      <c r="J101" s="3"/>
      <c r="N101" s="1"/>
    </row>
    <row r="102" spans="1:14" ht="15" customHeight="1" x14ac:dyDescent="0.2">
      <c r="A102" s="1"/>
      <c r="F102" s="2"/>
      <c r="G102" s="5"/>
      <c r="J102" s="3"/>
      <c r="N102" s="1"/>
    </row>
    <row r="103" spans="1:14" ht="15" customHeight="1" x14ac:dyDescent="0.2">
      <c r="A103" s="1"/>
      <c r="F103" s="2"/>
      <c r="G103" s="5"/>
      <c r="J103" s="3"/>
      <c r="N103" s="1"/>
    </row>
    <row r="104" spans="1:14" ht="15" customHeight="1" x14ac:dyDescent="0.2">
      <c r="A104" s="1"/>
      <c r="F104" s="2"/>
      <c r="G104" s="5"/>
      <c r="J104" s="3"/>
      <c r="N104" s="1"/>
    </row>
    <row r="105" spans="1:14" ht="15" customHeight="1" x14ac:dyDescent="0.2">
      <c r="A105" s="1"/>
      <c r="F105" s="2"/>
      <c r="G105" s="5"/>
      <c r="J105" s="3"/>
      <c r="N105" s="1"/>
    </row>
    <row r="106" spans="1:14" ht="15" customHeight="1" x14ac:dyDescent="0.2">
      <c r="A106" s="1"/>
      <c r="F106" s="2"/>
      <c r="G106" s="5"/>
      <c r="J106" s="3"/>
      <c r="N106" s="1"/>
    </row>
    <row r="107" spans="1:14" ht="15" customHeight="1" x14ac:dyDescent="0.2">
      <c r="A107" s="1"/>
      <c r="F107" s="2"/>
      <c r="G107" s="5"/>
      <c r="J107" s="3"/>
      <c r="N107" s="1"/>
    </row>
    <row r="108" spans="1:14" ht="15" customHeight="1" x14ac:dyDescent="0.2">
      <c r="A108" s="1"/>
      <c r="F108" s="2"/>
      <c r="G108" s="5"/>
      <c r="J108" s="3"/>
      <c r="N108" s="1"/>
    </row>
    <row r="109" spans="1:14" ht="15" customHeight="1" x14ac:dyDescent="0.2">
      <c r="A109" s="1"/>
      <c r="F109" s="2"/>
      <c r="G109" s="5"/>
      <c r="J109" s="3"/>
      <c r="N109" s="1"/>
    </row>
    <row r="110" spans="1:14" ht="15" customHeight="1" x14ac:dyDescent="0.2">
      <c r="A110" s="1"/>
      <c r="F110" s="2"/>
      <c r="G110" s="5"/>
      <c r="J110" s="3"/>
      <c r="N110" s="1"/>
    </row>
    <row r="111" spans="1:14" ht="15" customHeight="1" x14ac:dyDescent="0.2">
      <c r="A111" s="1"/>
      <c r="F111" s="2"/>
      <c r="G111" s="5"/>
      <c r="J111" s="3"/>
      <c r="N111" s="1"/>
    </row>
    <row r="112" spans="1:14" ht="15" customHeight="1" x14ac:dyDescent="0.2">
      <c r="A112" s="1"/>
      <c r="F112" s="2"/>
      <c r="G112" s="5"/>
      <c r="J112" s="3"/>
      <c r="N112" s="1"/>
    </row>
    <row r="113" spans="1:14" ht="15" customHeight="1" x14ac:dyDescent="0.2">
      <c r="A113" s="1"/>
      <c r="F113" s="2"/>
      <c r="G113" s="5"/>
      <c r="J113" s="3"/>
      <c r="N113" s="1"/>
    </row>
    <row r="114" spans="1:14" ht="15" customHeight="1" x14ac:dyDescent="0.2">
      <c r="A114" s="1"/>
      <c r="F114" s="2"/>
      <c r="G114" s="5"/>
      <c r="J114" s="3"/>
      <c r="N114" s="1"/>
    </row>
    <row r="115" spans="1:14" ht="15" customHeight="1" x14ac:dyDescent="0.2">
      <c r="A115" s="1"/>
      <c r="F115" s="2"/>
      <c r="G115" s="5"/>
      <c r="J115" s="3"/>
      <c r="N115" s="1"/>
    </row>
    <row r="116" spans="1:14" ht="15" customHeight="1" x14ac:dyDescent="0.2">
      <c r="A116" s="1"/>
      <c r="F116" s="2"/>
      <c r="G116" s="5"/>
      <c r="J116" s="3"/>
      <c r="N116" s="1"/>
    </row>
    <row r="117" spans="1:14" ht="15" customHeight="1" x14ac:dyDescent="0.2">
      <c r="A117" s="1"/>
      <c r="F117" s="2"/>
      <c r="G117" s="5"/>
      <c r="J117" s="3"/>
      <c r="N117" s="1"/>
    </row>
    <row r="118" spans="1:14" ht="15" customHeight="1" x14ac:dyDescent="0.2">
      <c r="A118" s="1"/>
      <c r="F118" s="2"/>
      <c r="G118" s="5"/>
      <c r="J118" s="3"/>
      <c r="N118" s="1"/>
    </row>
    <row r="119" spans="1:14" ht="15" customHeight="1" x14ac:dyDescent="0.2">
      <c r="A119" s="1"/>
      <c r="F119" s="2"/>
      <c r="G119" s="5"/>
      <c r="J119" s="3"/>
      <c r="N119" s="1"/>
    </row>
    <row r="120" spans="1:14" ht="15" customHeight="1" x14ac:dyDescent="0.2">
      <c r="A120" s="1"/>
      <c r="F120" s="2"/>
      <c r="G120" s="5"/>
      <c r="J120" s="3"/>
      <c r="N120" s="1"/>
    </row>
    <row r="121" spans="1:14" ht="15" customHeight="1" x14ac:dyDescent="0.2">
      <c r="A121" s="1"/>
      <c r="F121" s="2"/>
      <c r="G121" s="5"/>
      <c r="J121" s="3"/>
      <c r="N121" s="1"/>
    </row>
    <row r="122" spans="1:14" ht="15" customHeight="1" x14ac:dyDescent="0.2">
      <c r="A122" s="1"/>
      <c r="F122" s="2"/>
      <c r="G122" s="5"/>
      <c r="J122" s="3"/>
      <c r="N122" s="1"/>
    </row>
    <row r="123" spans="1:14" ht="15" customHeight="1" x14ac:dyDescent="0.2">
      <c r="A123" s="1"/>
      <c r="F123" s="2"/>
      <c r="G123" s="5"/>
      <c r="J123" s="3"/>
      <c r="N123" s="1"/>
    </row>
    <row r="124" spans="1:14" ht="15" customHeight="1" x14ac:dyDescent="0.2">
      <c r="A124" s="1"/>
      <c r="F124" s="2"/>
      <c r="G124" s="5"/>
      <c r="J124" s="3"/>
      <c r="N124" s="1"/>
    </row>
    <row r="125" spans="1:14" ht="15" customHeight="1" x14ac:dyDescent="0.2">
      <c r="A125" s="1"/>
      <c r="F125" s="2"/>
      <c r="G125" s="5"/>
      <c r="J125" s="3"/>
      <c r="N125" s="1"/>
    </row>
    <row r="126" spans="1:14" ht="15" customHeight="1" x14ac:dyDescent="0.2">
      <c r="A126" s="1"/>
      <c r="F126" s="2"/>
      <c r="G126" s="5"/>
      <c r="J126" s="3"/>
      <c r="N126" s="1"/>
    </row>
    <row r="127" spans="1:14" ht="15" customHeight="1" x14ac:dyDescent="0.2">
      <c r="A127" s="1"/>
      <c r="F127" s="2"/>
      <c r="G127" s="5"/>
      <c r="J127" s="3"/>
      <c r="N127" s="1"/>
    </row>
    <row r="128" spans="1:14" ht="15" customHeight="1" x14ac:dyDescent="0.2">
      <c r="A128" s="1"/>
      <c r="F128" s="2"/>
      <c r="G128" s="5"/>
      <c r="J128" s="3"/>
      <c r="N128" s="1"/>
    </row>
    <row r="129" spans="1:14" ht="15" customHeight="1" x14ac:dyDescent="0.2">
      <c r="A129" s="1"/>
      <c r="F129" s="2"/>
      <c r="G129" s="5"/>
      <c r="J129" s="3"/>
      <c r="N129" s="1"/>
    </row>
    <row r="130" spans="1:14" ht="15" customHeight="1" x14ac:dyDescent="0.2">
      <c r="A130" s="1"/>
      <c r="F130" s="2"/>
      <c r="G130" s="5"/>
      <c r="J130" s="3"/>
      <c r="N130" s="1"/>
    </row>
    <row r="131" spans="1:14" ht="15" customHeight="1" x14ac:dyDescent="0.2">
      <c r="A131" s="1"/>
      <c r="F131" s="2"/>
      <c r="G131" s="5"/>
      <c r="J131" s="3"/>
      <c r="N131" s="1"/>
    </row>
    <row r="132" spans="1:14" ht="15" customHeight="1" x14ac:dyDescent="0.2">
      <c r="A132" s="1"/>
      <c r="F132" s="2"/>
      <c r="G132" s="5"/>
      <c r="J132" s="3"/>
      <c r="N132" s="1"/>
    </row>
    <row r="133" spans="1:14" ht="15" customHeight="1" x14ac:dyDescent="0.2">
      <c r="A133" s="1"/>
      <c r="F133" s="2"/>
      <c r="G133" s="5"/>
      <c r="J133" s="3"/>
      <c r="N133" s="1"/>
    </row>
    <row r="134" spans="1:14" ht="15" customHeight="1" x14ac:dyDescent="0.2">
      <c r="A134" s="1"/>
      <c r="F134" s="2"/>
      <c r="G134" s="5"/>
      <c r="J134" s="3"/>
      <c r="N134" s="1"/>
    </row>
    <row r="135" spans="1:14" ht="15" customHeight="1" x14ac:dyDescent="0.2">
      <c r="A135" s="1"/>
      <c r="F135" s="2"/>
      <c r="G135" s="5"/>
      <c r="J135" s="3"/>
      <c r="N135" s="1"/>
    </row>
    <row r="136" spans="1:14" ht="15" customHeight="1" x14ac:dyDescent="0.2">
      <c r="A136" s="1"/>
      <c r="F136" s="2"/>
      <c r="G136" s="5"/>
      <c r="J136" s="3"/>
      <c r="N136" s="1"/>
    </row>
    <row r="137" spans="1:14" ht="15" customHeight="1" x14ac:dyDescent="0.2">
      <c r="A137" s="1"/>
      <c r="F137" s="2"/>
      <c r="G137" s="5"/>
      <c r="J137" s="3"/>
      <c r="N137" s="1"/>
    </row>
    <row r="138" spans="1:14" ht="15" customHeight="1" x14ac:dyDescent="0.2">
      <c r="A138" s="1"/>
      <c r="F138" s="2"/>
      <c r="G138" s="5"/>
      <c r="J138" s="3"/>
      <c r="N138" s="1"/>
    </row>
    <row r="139" spans="1:14" ht="15" customHeight="1" x14ac:dyDescent="0.2">
      <c r="A139" s="1"/>
      <c r="F139" s="2"/>
      <c r="G139" s="5"/>
      <c r="J139" s="3"/>
      <c r="N139" s="1"/>
    </row>
    <row r="140" spans="1:14" ht="15" customHeight="1" x14ac:dyDescent="0.2">
      <c r="A140" s="1"/>
      <c r="F140" s="2"/>
      <c r="G140" s="5"/>
      <c r="J140" s="3"/>
      <c r="N140" s="1"/>
    </row>
    <row r="141" spans="1:14" ht="15" customHeight="1" x14ac:dyDescent="0.2">
      <c r="A141" s="1"/>
      <c r="F141" s="2"/>
      <c r="G141" s="5"/>
      <c r="J141" s="3"/>
      <c r="N141" s="1"/>
    </row>
    <row r="142" spans="1:14" ht="15" customHeight="1" x14ac:dyDescent="0.2">
      <c r="A142" s="1"/>
      <c r="F142" s="2"/>
      <c r="G142" s="5"/>
      <c r="J142" s="3"/>
      <c r="N142" s="1"/>
    </row>
    <row r="143" spans="1:14" ht="15" customHeight="1" x14ac:dyDescent="0.2">
      <c r="A143" s="1"/>
      <c r="F143" s="2"/>
      <c r="G143" s="5"/>
      <c r="J143" s="3"/>
      <c r="N143" s="1"/>
    </row>
    <row r="144" spans="1:14" ht="15" customHeight="1" x14ac:dyDescent="0.2">
      <c r="A144" s="1"/>
      <c r="F144" s="2"/>
      <c r="G144" s="5"/>
      <c r="J144" s="3"/>
      <c r="N144" s="1"/>
    </row>
    <row r="145" spans="1:14" ht="15" customHeight="1" x14ac:dyDescent="0.2">
      <c r="A145" s="1"/>
      <c r="F145" s="2"/>
      <c r="G145" s="5"/>
      <c r="J145" s="3"/>
      <c r="N145" s="1"/>
    </row>
    <row r="146" spans="1:14" ht="15" customHeight="1" x14ac:dyDescent="0.2">
      <c r="A146" s="1"/>
      <c r="F146" s="2"/>
      <c r="G146" s="5"/>
      <c r="J146" s="3"/>
      <c r="N146" s="1"/>
    </row>
    <row r="147" spans="1:14" ht="15" customHeight="1" x14ac:dyDescent="0.2">
      <c r="A147" s="1"/>
      <c r="F147" s="2"/>
      <c r="G147" s="5"/>
      <c r="J147" s="3"/>
      <c r="N147" s="1"/>
    </row>
    <row r="148" spans="1:14" ht="15" customHeight="1" x14ac:dyDescent="0.2">
      <c r="A148" s="1"/>
      <c r="F148" s="2"/>
      <c r="G148" s="5"/>
      <c r="J148" s="3"/>
      <c r="N148" s="1"/>
    </row>
    <row r="149" spans="1:14" ht="15" customHeight="1" x14ac:dyDescent="0.2">
      <c r="A149" s="1"/>
      <c r="F149" s="2"/>
      <c r="G149" s="5"/>
      <c r="J149" s="3"/>
      <c r="N149" s="1"/>
    </row>
    <row r="150" spans="1:14" ht="15" customHeight="1" x14ac:dyDescent="0.2">
      <c r="A150" s="1"/>
      <c r="F150" s="2"/>
      <c r="G150" s="5"/>
      <c r="J150" s="3"/>
      <c r="N150" s="1"/>
    </row>
    <row r="151" spans="1:14" ht="15" customHeight="1" x14ac:dyDescent="0.2">
      <c r="A151" s="1"/>
      <c r="F151" s="2"/>
      <c r="G151" s="5"/>
      <c r="J151" s="3"/>
      <c r="N151" s="1"/>
    </row>
    <row r="152" spans="1:14" ht="15" customHeight="1" x14ac:dyDescent="0.2">
      <c r="A152" s="1"/>
      <c r="F152" s="2"/>
      <c r="G152" s="5"/>
      <c r="J152" s="3"/>
      <c r="N152" s="1"/>
    </row>
    <row r="153" spans="1:14" ht="15" customHeight="1" x14ac:dyDescent="0.2">
      <c r="A153" s="1"/>
      <c r="F153" s="2"/>
      <c r="G153" s="5"/>
      <c r="J153" s="3"/>
      <c r="N153" s="1"/>
    </row>
    <row r="154" spans="1:14" ht="15" customHeight="1" x14ac:dyDescent="0.2">
      <c r="A154" s="1"/>
      <c r="F154" s="2"/>
      <c r="G154" s="5"/>
      <c r="J154" s="3"/>
      <c r="N154" s="1"/>
    </row>
    <row r="155" spans="1:14" ht="15" customHeight="1" x14ac:dyDescent="0.2">
      <c r="A155" s="1"/>
      <c r="F155" s="2"/>
      <c r="G155" s="5"/>
      <c r="J155" s="3"/>
      <c r="N155" s="1"/>
    </row>
    <row r="156" spans="1:14" ht="15" customHeight="1" x14ac:dyDescent="0.2">
      <c r="A156" s="1"/>
      <c r="F156" s="2"/>
      <c r="G156" s="5"/>
      <c r="J156" s="3"/>
      <c r="N156" s="1"/>
    </row>
    <row r="157" spans="1:14" ht="15" customHeight="1" x14ac:dyDescent="0.2">
      <c r="A157" s="1"/>
      <c r="F157" s="2"/>
      <c r="G157" s="5"/>
      <c r="J157" s="3"/>
      <c r="N157" s="1"/>
    </row>
    <row r="158" spans="1:14" ht="15" customHeight="1" x14ac:dyDescent="0.2">
      <c r="A158" s="1"/>
      <c r="F158" s="2"/>
      <c r="G158" s="5"/>
      <c r="J158" s="3"/>
      <c r="N158" s="1"/>
    </row>
    <row r="159" spans="1:14" ht="15" customHeight="1" x14ac:dyDescent="0.2">
      <c r="A159" s="1"/>
      <c r="F159" s="2"/>
      <c r="G159" s="5"/>
      <c r="J159" s="3"/>
      <c r="N159" s="1"/>
    </row>
    <row r="160" spans="1:14" ht="15" customHeight="1" x14ac:dyDescent="0.2">
      <c r="A160" s="1"/>
      <c r="F160" s="2"/>
      <c r="G160" s="5"/>
      <c r="J160" s="3"/>
      <c r="N160" s="1"/>
    </row>
    <row r="161" spans="1:14" ht="15" customHeight="1" x14ac:dyDescent="0.2">
      <c r="A161" s="1"/>
      <c r="F161" s="2"/>
      <c r="G161" s="5"/>
      <c r="J161" s="3"/>
      <c r="N161" s="1"/>
    </row>
    <row r="162" spans="1:14" ht="15" customHeight="1" x14ac:dyDescent="0.2">
      <c r="A162" s="1"/>
      <c r="F162" s="2"/>
      <c r="G162" s="5"/>
      <c r="J162" s="3"/>
      <c r="N162" s="1"/>
    </row>
    <row r="163" spans="1:14" ht="15" customHeight="1" x14ac:dyDescent="0.2">
      <c r="A163" s="1"/>
      <c r="F163" s="2"/>
      <c r="G163" s="5"/>
      <c r="J163" s="3"/>
      <c r="N163" s="1"/>
    </row>
    <row r="164" spans="1:14" ht="15" customHeight="1" x14ac:dyDescent="0.2">
      <c r="A164" s="1"/>
      <c r="F164" s="2"/>
      <c r="G164" s="5"/>
      <c r="J164" s="3"/>
      <c r="N164" s="1"/>
    </row>
    <row r="165" spans="1:14" ht="15" customHeight="1" x14ac:dyDescent="0.2">
      <c r="A165" s="1"/>
      <c r="F165" s="2"/>
      <c r="G165" s="5"/>
      <c r="J165" s="3"/>
      <c r="N165" s="1"/>
    </row>
    <row r="166" spans="1:14" ht="15" customHeight="1" x14ac:dyDescent="0.2">
      <c r="A166" s="1"/>
      <c r="F166" s="2"/>
      <c r="G166" s="5"/>
      <c r="J166" s="3"/>
      <c r="N166" s="1"/>
    </row>
    <row r="167" spans="1:14" ht="15" customHeight="1" x14ac:dyDescent="0.2">
      <c r="A167" s="1"/>
      <c r="F167" s="2"/>
      <c r="G167" s="5"/>
      <c r="J167" s="3"/>
      <c r="N167" s="1"/>
    </row>
    <row r="168" spans="1:14" ht="15" customHeight="1" x14ac:dyDescent="0.2">
      <c r="A168" s="1"/>
      <c r="F168" s="2"/>
      <c r="G168" s="5"/>
      <c r="J168" s="3"/>
      <c r="N168" s="1"/>
    </row>
    <row r="169" spans="1:14" ht="15" customHeight="1" x14ac:dyDescent="0.2">
      <c r="A169" s="1"/>
      <c r="F169" s="2"/>
      <c r="G169" s="5"/>
      <c r="J169" s="3"/>
      <c r="N169" s="1"/>
    </row>
    <row r="170" spans="1:14" ht="15" customHeight="1" x14ac:dyDescent="0.2">
      <c r="A170" s="1"/>
      <c r="F170" s="2"/>
      <c r="G170" s="5"/>
      <c r="J170" s="3"/>
      <c r="N170" s="1"/>
    </row>
    <row r="171" spans="1:14" ht="15" customHeight="1" x14ac:dyDescent="0.2">
      <c r="A171" s="1"/>
      <c r="F171" s="2"/>
      <c r="G171" s="5"/>
      <c r="J171" s="3"/>
      <c r="N171" s="1"/>
    </row>
    <row r="172" spans="1:14" ht="15" customHeight="1" x14ac:dyDescent="0.2">
      <c r="A172" s="1"/>
      <c r="F172" s="2"/>
      <c r="G172" s="5"/>
      <c r="J172" s="3"/>
      <c r="N172" s="1"/>
    </row>
    <row r="173" spans="1:14" ht="15" customHeight="1" x14ac:dyDescent="0.2">
      <c r="A173" s="1"/>
      <c r="F173" s="2"/>
      <c r="G173" s="5"/>
      <c r="J173" s="3"/>
      <c r="N173" s="1"/>
    </row>
    <row r="174" spans="1:14" ht="15" customHeight="1" x14ac:dyDescent="0.2">
      <c r="A174" s="1"/>
      <c r="F174" s="2"/>
      <c r="G174" s="5"/>
      <c r="J174" s="3"/>
      <c r="N174" s="1"/>
    </row>
    <row r="175" spans="1:14" ht="15" customHeight="1" x14ac:dyDescent="0.2">
      <c r="A175" s="1"/>
      <c r="F175" s="2"/>
      <c r="G175" s="5"/>
      <c r="J175" s="3"/>
      <c r="N175" s="1"/>
    </row>
    <row r="176" spans="1:14" ht="15" customHeight="1" x14ac:dyDescent="0.2">
      <c r="A176" s="1"/>
      <c r="F176" s="2"/>
      <c r="G176" s="5"/>
      <c r="J176" s="3"/>
      <c r="N176" s="1"/>
    </row>
    <row r="177" spans="1:14" ht="15" customHeight="1" x14ac:dyDescent="0.2">
      <c r="A177" s="1"/>
      <c r="F177" s="2"/>
      <c r="G177" s="5"/>
      <c r="J177" s="3"/>
      <c r="N177" s="1"/>
    </row>
    <row r="178" spans="1:14" ht="15" customHeight="1" x14ac:dyDescent="0.2">
      <c r="A178" s="1"/>
      <c r="F178" s="2"/>
      <c r="G178" s="5"/>
      <c r="J178" s="3"/>
      <c r="N178" s="1"/>
    </row>
    <row r="179" spans="1:14" ht="15" customHeight="1" x14ac:dyDescent="0.2">
      <c r="A179" s="1"/>
      <c r="F179" s="2"/>
      <c r="G179" s="5"/>
      <c r="J179" s="3"/>
      <c r="N179" s="1"/>
    </row>
    <row r="180" spans="1:14" ht="15" customHeight="1" x14ac:dyDescent="0.2">
      <c r="A180" s="1"/>
      <c r="F180" s="2"/>
      <c r="G180" s="5"/>
      <c r="J180" s="3"/>
      <c r="N180" s="1"/>
    </row>
    <row r="181" spans="1:14" ht="15" customHeight="1" x14ac:dyDescent="0.2">
      <c r="A181" s="1"/>
      <c r="F181" s="2"/>
      <c r="G181" s="5"/>
      <c r="J181" s="3"/>
      <c r="N181" s="1"/>
    </row>
    <row r="182" spans="1:14" ht="15" customHeight="1" x14ac:dyDescent="0.2">
      <c r="A182" s="1"/>
      <c r="F182" s="2"/>
      <c r="G182" s="5"/>
      <c r="J182" s="3"/>
      <c r="N182" s="1"/>
    </row>
    <row r="183" spans="1:14" ht="15" customHeight="1" x14ac:dyDescent="0.2">
      <c r="A183" s="1"/>
      <c r="F183" s="2"/>
      <c r="G183" s="5"/>
      <c r="J183" s="3"/>
      <c r="N183" s="1"/>
    </row>
    <row r="184" spans="1:14" ht="15" customHeight="1" x14ac:dyDescent="0.2">
      <c r="A184" s="1"/>
      <c r="F184" s="2"/>
      <c r="G184" s="5"/>
      <c r="J184" s="3"/>
      <c r="N184" s="1"/>
    </row>
    <row r="185" spans="1:14" ht="15" customHeight="1" x14ac:dyDescent="0.2">
      <c r="A185" s="1"/>
      <c r="F185" s="2"/>
      <c r="G185" s="5"/>
      <c r="J185" s="3"/>
      <c r="N185" s="1"/>
    </row>
    <row r="186" spans="1:14" ht="15" customHeight="1" x14ac:dyDescent="0.2">
      <c r="A186" s="1"/>
      <c r="F186" s="2"/>
      <c r="G186" s="5"/>
      <c r="J186" s="3"/>
      <c r="N186" s="1"/>
    </row>
    <row r="187" spans="1:14" ht="15" customHeight="1" x14ac:dyDescent="0.2">
      <c r="A187" s="1"/>
      <c r="F187" s="2"/>
      <c r="G187" s="5"/>
      <c r="J187" s="3"/>
      <c r="N187" s="1"/>
    </row>
    <row r="188" spans="1:14" ht="15" customHeight="1" x14ac:dyDescent="0.2">
      <c r="A188" s="1"/>
      <c r="F188" s="2"/>
      <c r="G188" s="5"/>
      <c r="J188" s="3"/>
      <c r="N188" s="1"/>
    </row>
    <row r="189" spans="1:14" ht="15" customHeight="1" x14ac:dyDescent="0.2">
      <c r="A189" s="1"/>
      <c r="F189" s="2"/>
      <c r="G189" s="5"/>
      <c r="J189" s="3"/>
      <c r="N189" s="1"/>
    </row>
    <row r="190" spans="1:14" ht="15" customHeight="1" x14ac:dyDescent="0.2">
      <c r="A190" s="1"/>
      <c r="F190" s="2"/>
      <c r="G190" s="5"/>
      <c r="J190" s="3"/>
      <c r="N190" s="1"/>
    </row>
    <row r="191" spans="1:14" ht="15" customHeight="1" x14ac:dyDescent="0.2">
      <c r="A191" s="1"/>
      <c r="F191" s="2"/>
      <c r="G191" s="5"/>
      <c r="J191" s="3"/>
      <c r="N191" s="1"/>
    </row>
    <row r="192" spans="1:14" ht="15" customHeight="1" x14ac:dyDescent="0.2">
      <c r="A192" s="1"/>
      <c r="F192" s="2"/>
      <c r="G192" s="5"/>
      <c r="J192" s="3"/>
      <c r="N192" s="1"/>
    </row>
    <row r="193" spans="1:14" ht="15" customHeight="1" x14ac:dyDescent="0.2">
      <c r="A193" s="1"/>
      <c r="F193" s="2"/>
      <c r="G193" s="5"/>
      <c r="J193" s="3"/>
      <c r="N193" s="1"/>
    </row>
    <row r="194" spans="1:14" ht="15" customHeight="1" x14ac:dyDescent="0.2">
      <c r="A194" s="1"/>
      <c r="F194" s="2"/>
      <c r="G194" s="5"/>
      <c r="J194" s="3"/>
      <c r="N194" s="1"/>
    </row>
    <row r="195" spans="1:14" ht="15" customHeight="1" x14ac:dyDescent="0.2">
      <c r="A195" s="1"/>
      <c r="F195" s="2"/>
      <c r="G195" s="5"/>
      <c r="J195" s="3"/>
      <c r="N195" s="1"/>
    </row>
    <row r="196" spans="1:14" ht="15" customHeight="1" x14ac:dyDescent="0.2">
      <c r="A196" s="1"/>
      <c r="F196" s="2"/>
      <c r="G196" s="5"/>
      <c r="J196" s="3"/>
      <c r="N196" s="1"/>
    </row>
    <row r="197" spans="1:14" ht="15" customHeight="1" x14ac:dyDescent="0.2">
      <c r="A197" s="1"/>
      <c r="F197" s="2"/>
      <c r="G197" s="5"/>
      <c r="J197" s="3"/>
      <c r="N197" s="1"/>
    </row>
    <row r="198" spans="1:14" ht="15" customHeight="1" x14ac:dyDescent="0.2">
      <c r="A198" s="1"/>
      <c r="F198" s="2"/>
      <c r="G198" s="5"/>
      <c r="J198" s="3"/>
      <c r="N198" s="1"/>
    </row>
    <row r="199" spans="1:14" ht="15" customHeight="1" x14ac:dyDescent="0.2">
      <c r="A199" s="1"/>
      <c r="F199" s="2"/>
      <c r="G199" s="5"/>
      <c r="J199" s="3"/>
      <c r="N199" s="1"/>
    </row>
    <row r="200" spans="1:14" ht="15" customHeight="1" x14ac:dyDescent="0.2">
      <c r="A200" s="1"/>
      <c r="F200" s="2"/>
      <c r="G200" s="5"/>
      <c r="J200" s="3"/>
      <c r="N200" s="1"/>
    </row>
    <row r="201" spans="1:14" ht="15" customHeight="1" x14ac:dyDescent="0.2">
      <c r="A201" s="1"/>
      <c r="F201" s="2"/>
      <c r="G201" s="5"/>
      <c r="J201" s="3"/>
      <c r="N201" s="1"/>
    </row>
    <row r="202" spans="1:14" ht="15" customHeight="1" x14ac:dyDescent="0.2">
      <c r="A202" s="1"/>
      <c r="F202" s="2"/>
      <c r="G202" s="5"/>
      <c r="J202" s="3"/>
      <c r="N202" s="1"/>
    </row>
    <row r="203" spans="1:14" ht="15" customHeight="1" x14ac:dyDescent="0.2">
      <c r="A203" s="1"/>
      <c r="F203" s="2"/>
      <c r="G203" s="5"/>
      <c r="J203" s="3"/>
      <c r="N203" s="1"/>
    </row>
    <row r="204" spans="1:14" ht="15" customHeight="1" x14ac:dyDescent="0.2">
      <c r="A204" s="1"/>
      <c r="F204" s="2"/>
      <c r="G204" s="5"/>
      <c r="J204" s="3"/>
      <c r="N204" s="1"/>
    </row>
    <row r="205" spans="1:14" ht="15" customHeight="1" x14ac:dyDescent="0.2">
      <c r="A205" s="1"/>
      <c r="F205" s="2"/>
      <c r="G205" s="5"/>
      <c r="J205" s="3"/>
      <c r="N205" s="1"/>
    </row>
    <row r="206" spans="1:14" ht="15" customHeight="1" x14ac:dyDescent="0.2">
      <c r="A206" s="1"/>
      <c r="F206" s="2"/>
      <c r="G206" s="5"/>
      <c r="J206" s="3"/>
      <c r="N206" s="1"/>
    </row>
    <row r="207" spans="1:14" ht="15" customHeight="1" x14ac:dyDescent="0.2">
      <c r="A207" s="1"/>
      <c r="F207" s="2"/>
      <c r="G207" s="5"/>
      <c r="J207" s="3"/>
      <c r="N207" s="1"/>
    </row>
    <row r="208" spans="1:14" ht="15" customHeight="1" x14ac:dyDescent="0.2">
      <c r="A208" s="1"/>
      <c r="F208" s="2"/>
      <c r="G208" s="5"/>
      <c r="J208" s="3"/>
      <c r="N208" s="1"/>
    </row>
    <row r="209" spans="1:14" ht="15" customHeight="1" x14ac:dyDescent="0.2">
      <c r="A209" s="1"/>
      <c r="F209" s="2"/>
      <c r="G209" s="5"/>
      <c r="J209" s="3"/>
      <c r="N209" s="1"/>
    </row>
    <row r="210" spans="1:14" ht="15" customHeight="1" x14ac:dyDescent="0.2">
      <c r="A210" s="1"/>
      <c r="F210" s="2"/>
      <c r="G210" s="5"/>
      <c r="J210" s="3"/>
      <c r="N210" s="1"/>
    </row>
    <row r="211" spans="1:14" ht="15" customHeight="1" x14ac:dyDescent="0.2">
      <c r="A211" s="1"/>
      <c r="F211" s="2"/>
      <c r="G211" s="5"/>
      <c r="J211" s="3"/>
      <c r="N211" s="1"/>
    </row>
    <row r="212" spans="1:14" ht="15" customHeight="1" x14ac:dyDescent="0.2">
      <c r="A212" s="1"/>
      <c r="F212" s="2"/>
      <c r="G212" s="5"/>
      <c r="J212" s="3"/>
      <c r="N212" s="1"/>
    </row>
    <row r="213" spans="1:14" ht="15" customHeight="1" x14ac:dyDescent="0.2">
      <c r="A213" s="1"/>
      <c r="F213" s="2"/>
      <c r="G213" s="5"/>
      <c r="J213" s="3"/>
      <c r="N213" s="1"/>
    </row>
    <row r="214" spans="1:14" ht="15" customHeight="1" x14ac:dyDescent="0.2">
      <c r="A214" s="1"/>
      <c r="F214" s="2"/>
      <c r="G214" s="5"/>
      <c r="J214" s="3"/>
      <c r="N214" s="1"/>
    </row>
    <row r="215" spans="1:14" ht="15" customHeight="1" x14ac:dyDescent="0.2">
      <c r="A215" s="1"/>
      <c r="F215" s="2"/>
      <c r="G215" s="5"/>
      <c r="J215" s="3"/>
      <c r="N215" s="1"/>
    </row>
    <row r="216" spans="1:14" ht="15" customHeight="1" x14ac:dyDescent="0.2">
      <c r="A216" s="1"/>
      <c r="F216" s="2"/>
      <c r="G216" s="5"/>
      <c r="J216" s="3"/>
      <c r="N216" s="1"/>
    </row>
    <row r="217" spans="1:14" ht="15" customHeight="1" x14ac:dyDescent="0.2">
      <c r="A217" s="1"/>
      <c r="F217" s="2"/>
      <c r="G217" s="5"/>
      <c r="J217" s="3"/>
      <c r="N217" s="1"/>
    </row>
    <row r="218" spans="1:14" ht="15" customHeight="1" x14ac:dyDescent="0.2">
      <c r="A218" s="1"/>
      <c r="F218" s="2"/>
      <c r="G218" s="5"/>
      <c r="J218" s="3"/>
      <c r="N218" s="1"/>
    </row>
    <row r="219" spans="1:14" ht="15" customHeight="1" x14ac:dyDescent="0.2">
      <c r="A219" s="1"/>
      <c r="F219" s="2"/>
      <c r="G219" s="5"/>
      <c r="J219" s="3"/>
      <c r="N219" s="1"/>
    </row>
    <row r="220" spans="1:14" ht="15" customHeight="1" x14ac:dyDescent="0.2">
      <c r="A220" s="1"/>
      <c r="F220" s="2"/>
      <c r="G220" s="5"/>
      <c r="J220" s="3"/>
      <c r="N220" s="1"/>
    </row>
    <row r="221" spans="1:14" ht="15" customHeight="1" x14ac:dyDescent="0.2">
      <c r="A221" s="1"/>
      <c r="F221" s="2"/>
      <c r="G221" s="5"/>
      <c r="J221" s="3"/>
      <c r="N221" s="1"/>
    </row>
    <row r="222" spans="1:14" ht="15" customHeight="1" x14ac:dyDescent="0.2">
      <c r="A222" s="1"/>
      <c r="F222" s="2"/>
      <c r="G222" s="5"/>
      <c r="J222" s="3"/>
      <c r="N222" s="1"/>
    </row>
    <row r="223" spans="1:14" ht="15" customHeight="1" x14ac:dyDescent="0.2">
      <c r="A223" s="1"/>
      <c r="F223" s="2"/>
      <c r="G223" s="5"/>
      <c r="J223" s="3"/>
      <c r="N223" s="1"/>
    </row>
    <row r="224" spans="1:14" ht="15" customHeight="1" x14ac:dyDescent="0.2">
      <c r="A224" s="1"/>
      <c r="F224" s="2"/>
      <c r="G224" s="5"/>
      <c r="J224" s="3"/>
      <c r="N224" s="1"/>
    </row>
    <row r="225" spans="1:14" ht="15" customHeight="1" x14ac:dyDescent="0.2">
      <c r="A225" s="1"/>
      <c r="F225" s="2"/>
      <c r="G225" s="5"/>
      <c r="J225" s="3"/>
      <c r="N225" s="1"/>
    </row>
    <row r="226" spans="1:14" ht="15" customHeight="1" x14ac:dyDescent="0.2">
      <c r="A226" s="1"/>
      <c r="F226" s="2"/>
      <c r="G226" s="5"/>
      <c r="J226" s="3"/>
      <c r="N226" s="1"/>
    </row>
    <row r="227" spans="1:14" ht="15" customHeight="1" x14ac:dyDescent="0.2">
      <c r="A227" s="1"/>
      <c r="F227" s="2"/>
      <c r="G227" s="5"/>
      <c r="J227" s="3"/>
      <c r="N227" s="1"/>
    </row>
    <row r="228" spans="1:14" ht="15" customHeight="1" x14ac:dyDescent="0.2">
      <c r="A228" s="1"/>
      <c r="F228" s="2"/>
      <c r="G228" s="5"/>
      <c r="J228" s="3"/>
      <c r="N228" s="1"/>
    </row>
    <row r="229" spans="1:14" ht="15" customHeight="1" x14ac:dyDescent="0.2">
      <c r="A229" s="1"/>
      <c r="F229" s="2"/>
      <c r="G229" s="5"/>
      <c r="J229" s="3"/>
      <c r="N229" s="1"/>
    </row>
    <row r="230" spans="1:14" ht="15" customHeight="1" x14ac:dyDescent="0.2">
      <c r="A230" s="1"/>
      <c r="F230" s="2"/>
      <c r="G230" s="5"/>
      <c r="J230" s="3"/>
      <c r="N230" s="1"/>
    </row>
    <row r="231" spans="1:14" ht="15" customHeight="1" x14ac:dyDescent="0.2">
      <c r="A231" s="1"/>
      <c r="F231" s="2"/>
      <c r="G231" s="5"/>
      <c r="J231" s="3"/>
      <c r="N231" s="1"/>
    </row>
    <row r="232" spans="1:14" ht="15" customHeight="1" x14ac:dyDescent="0.2">
      <c r="A232" s="1"/>
      <c r="F232" s="2"/>
      <c r="G232" s="5"/>
      <c r="J232" s="3"/>
      <c r="N232" s="1"/>
    </row>
    <row r="233" spans="1:14" ht="15" customHeight="1" x14ac:dyDescent="0.2">
      <c r="A233" s="1"/>
      <c r="F233" s="2"/>
      <c r="G233" s="5"/>
      <c r="J233" s="3"/>
      <c r="N233" s="1"/>
    </row>
    <row r="234" spans="1:14" ht="15" customHeight="1" x14ac:dyDescent="0.2">
      <c r="A234" s="1"/>
      <c r="F234" s="2"/>
      <c r="G234" s="5"/>
      <c r="J234" s="3"/>
      <c r="N234" s="1"/>
    </row>
    <row r="235" spans="1:14" ht="15" customHeight="1" x14ac:dyDescent="0.2">
      <c r="A235" s="1"/>
      <c r="F235" s="2"/>
      <c r="G235" s="5"/>
      <c r="J235" s="3"/>
      <c r="N235" s="1"/>
    </row>
    <row r="236" spans="1:14" ht="15" customHeight="1" x14ac:dyDescent="0.2">
      <c r="A236" s="1"/>
      <c r="F236" s="2"/>
      <c r="G236" s="5"/>
      <c r="J236" s="3"/>
      <c r="N236" s="1"/>
    </row>
    <row r="237" spans="1:14" ht="15" customHeight="1" x14ac:dyDescent="0.2">
      <c r="A237" s="1"/>
      <c r="F237" s="2"/>
      <c r="G237" s="5"/>
      <c r="J237" s="3"/>
      <c r="N237" s="1"/>
    </row>
    <row r="238" spans="1:14" ht="15" customHeight="1" x14ac:dyDescent="0.2">
      <c r="A238" s="1"/>
      <c r="F238" s="2"/>
      <c r="G238" s="5"/>
      <c r="J238" s="3"/>
      <c r="N238" s="1"/>
    </row>
    <row r="239" spans="1:14" ht="15" customHeight="1" x14ac:dyDescent="0.2">
      <c r="A239" s="1"/>
      <c r="F239" s="2"/>
      <c r="G239" s="5"/>
      <c r="J239" s="3"/>
      <c r="N239" s="1"/>
    </row>
    <row r="240" spans="1:14" ht="15" customHeight="1" x14ac:dyDescent="0.2">
      <c r="A240" s="1"/>
      <c r="F240" s="2"/>
      <c r="G240" s="5"/>
      <c r="J240" s="3"/>
      <c r="N240" s="1"/>
    </row>
    <row r="241" spans="1:14" ht="15" customHeight="1" x14ac:dyDescent="0.2">
      <c r="A241" s="1"/>
      <c r="F241" s="2"/>
      <c r="G241" s="5"/>
      <c r="J241" s="3"/>
      <c r="N241" s="1"/>
    </row>
    <row r="242" spans="1:14" ht="15" customHeight="1" x14ac:dyDescent="0.2">
      <c r="A242" s="1"/>
      <c r="F242" s="2"/>
      <c r="G242" s="5"/>
      <c r="J242" s="3"/>
      <c r="N242" s="1"/>
    </row>
    <row r="243" spans="1:14" ht="15" customHeight="1" x14ac:dyDescent="0.2">
      <c r="A243" s="1"/>
      <c r="F243" s="2"/>
      <c r="G243" s="5"/>
      <c r="J243" s="3"/>
      <c r="N243" s="1"/>
    </row>
    <row r="244" spans="1:14" ht="15" customHeight="1" x14ac:dyDescent="0.2">
      <c r="A244" s="1"/>
      <c r="F244" s="2"/>
      <c r="G244" s="5"/>
      <c r="J244" s="3"/>
      <c r="N244" s="1"/>
    </row>
    <row r="245" spans="1:14" ht="15" customHeight="1" x14ac:dyDescent="0.2">
      <c r="A245" s="1"/>
      <c r="F245" s="2"/>
      <c r="G245" s="5"/>
      <c r="J245" s="3"/>
      <c r="N245" s="1"/>
    </row>
    <row r="246" spans="1:14" ht="15" customHeight="1" x14ac:dyDescent="0.2">
      <c r="A246" s="1"/>
      <c r="F246" s="2"/>
      <c r="G246" s="5"/>
      <c r="J246" s="3"/>
      <c r="N246" s="1"/>
    </row>
    <row r="247" spans="1:14" ht="15" customHeight="1" x14ac:dyDescent="0.2">
      <c r="A247" s="1"/>
      <c r="F247" s="2"/>
      <c r="G247" s="5"/>
      <c r="J247" s="3"/>
      <c r="N247" s="1"/>
    </row>
    <row r="248" spans="1:14" ht="15" customHeight="1" x14ac:dyDescent="0.2">
      <c r="A248" s="1"/>
      <c r="F248" s="2"/>
      <c r="G248" s="5"/>
      <c r="J248" s="3"/>
      <c r="N248" s="1"/>
    </row>
    <row r="249" spans="1:14" ht="15" customHeight="1" x14ac:dyDescent="0.2">
      <c r="A249" s="1"/>
      <c r="F249" s="2"/>
      <c r="G249" s="5"/>
      <c r="J249" s="3"/>
      <c r="N249" s="1"/>
    </row>
    <row r="250" spans="1:14" ht="15" customHeight="1" x14ac:dyDescent="0.2">
      <c r="A250" s="1"/>
      <c r="F250" s="2"/>
      <c r="G250" s="5"/>
      <c r="J250" s="3"/>
      <c r="N250" s="1"/>
    </row>
    <row r="251" spans="1:14" ht="15" customHeight="1" x14ac:dyDescent="0.2">
      <c r="A251" s="1"/>
      <c r="F251" s="2"/>
      <c r="G251" s="5"/>
      <c r="J251" s="3"/>
      <c r="N251" s="1"/>
    </row>
    <row r="252" spans="1:14" ht="15" customHeight="1" x14ac:dyDescent="0.2">
      <c r="A252" s="1"/>
      <c r="F252" s="2"/>
      <c r="G252" s="5"/>
      <c r="J252" s="3"/>
      <c r="N252" s="1"/>
    </row>
    <row r="253" spans="1:14" ht="15" customHeight="1" x14ac:dyDescent="0.2">
      <c r="A253" s="1"/>
      <c r="F253" s="2"/>
      <c r="G253" s="5"/>
      <c r="J253" s="3"/>
      <c r="N253" s="1"/>
    </row>
    <row r="254" spans="1:14" ht="15" customHeight="1" x14ac:dyDescent="0.2">
      <c r="A254" s="1"/>
      <c r="F254" s="2"/>
      <c r="G254" s="5"/>
      <c r="J254" s="3"/>
      <c r="N254" s="1"/>
    </row>
    <row r="255" spans="1:14" ht="15" customHeight="1" x14ac:dyDescent="0.2">
      <c r="A255" s="1"/>
      <c r="F255" s="2"/>
      <c r="G255" s="5"/>
      <c r="J255" s="3"/>
      <c r="N255" s="1"/>
    </row>
    <row r="256" spans="1:14" ht="15" customHeight="1" x14ac:dyDescent="0.2">
      <c r="A256" s="1"/>
      <c r="F256" s="2"/>
      <c r="G256" s="5"/>
      <c r="J256" s="3"/>
      <c r="N256" s="1"/>
    </row>
    <row r="257" spans="1:14" ht="15" customHeight="1" x14ac:dyDescent="0.2">
      <c r="A257" s="1"/>
      <c r="F257" s="2"/>
      <c r="G257" s="5"/>
      <c r="J257" s="3"/>
      <c r="N257" s="1"/>
    </row>
    <row r="258" spans="1:14" ht="15" customHeight="1" x14ac:dyDescent="0.2">
      <c r="A258" s="1"/>
      <c r="F258" s="2"/>
      <c r="G258" s="5"/>
      <c r="J258" s="3"/>
      <c r="N258" s="1"/>
    </row>
    <row r="259" spans="1:14" ht="15" customHeight="1" x14ac:dyDescent="0.2">
      <c r="A259" s="1"/>
      <c r="F259" s="2"/>
      <c r="G259" s="5"/>
      <c r="J259" s="3"/>
      <c r="N259" s="1"/>
    </row>
    <row r="260" spans="1:14" ht="15" customHeight="1" x14ac:dyDescent="0.2">
      <c r="A260" s="1"/>
      <c r="F260" s="2"/>
      <c r="G260" s="5"/>
      <c r="J260" s="3"/>
      <c r="N260" s="1"/>
    </row>
    <row r="261" spans="1:14" ht="15" customHeight="1" x14ac:dyDescent="0.2">
      <c r="A261" s="1"/>
      <c r="F261" s="2"/>
      <c r="G261" s="5"/>
      <c r="J261" s="3"/>
      <c r="N261" s="1"/>
    </row>
    <row r="262" spans="1:14" ht="15" customHeight="1" x14ac:dyDescent="0.2">
      <c r="A262" s="1"/>
      <c r="F262" s="2"/>
      <c r="G262" s="5"/>
      <c r="J262" s="3"/>
      <c r="N262" s="1"/>
    </row>
    <row r="263" spans="1:14" ht="15" customHeight="1" x14ac:dyDescent="0.2">
      <c r="A263" s="1"/>
      <c r="F263" s="2"/>
      <c r="G263" s="5"/>
      <c r="J263" s="3"/>
      <c r="N263" s="1"/>
    </row>
    <row r="264" spans="1:14" ht="15" customHeight="1" x14ac:dyDescent="0.2">
      <c r="A264" s="1"/>
      <c r="F264" s="2"/>
      <c r="G264" s="5"/>
      <c r="J264" s="3"/>
      <c r="N264" s="1"/>
    </row>
    <row r="265" spans="1:14" ht="15" customHeight="1" x14ac:dyDescent="0.2">
      <c r="A265" s="1"/>
      <c r="F265" s="2"/>
      <c r="G265" s="5"/>
      <c r="J265" s="3"/>
      <c r="N265" s="1"/>
    </row>
    <row r="266" spans="1:14" ht="15" customHeight="1" x14ac:dyDescent="0.2">
      <c r="A266" s="1"/>
      <c r="F266" s="2"/>
      <c r="G266" s="5"/>
      <c r="J266" s="3"/>
      <c r="N266" s="1"/>
    </row>
    <row r="267" spans="1:14" ht="15" customHeight="1" x14ac:dyDescent="0.2">
      <c r="A267" s="1"/>
      <c r="F267" s="2"/>
      <c r="G267" s="5"/>
      <c r="J267" s="3"/>
      <c r="N267" s="1"/>
    </row>
    <row r="268" spans="1:14" ht="15" customHeight="1" x14ac:dyDescent="0.2">
      <c r="A268" s="1"/>
      <c r="F268" s="2"/>
      <c r="G268" s="5"/>
      <c r="J268" s="3"/>
      <c r="N268" s="1"/>
    </row>
    <row r="269" spans="1:14" ht="15" customHeight="1" x14ac:dyDescent="0.2">
      <c r="A269" s="1"/>
      <c r="F269" s="2"/>
      <c r="G269" s="5"/>
      <c r="J269" s="3"/>
      <c r="N269" s="1"/>
    </row>
    <row r="270" spans="1:14" ht="15" customHeight="1" x14ac:dyDescent="0.2">
      <c r="A270" s="1"/>
      <c r="F270" s="2"/>
      <c r="G270" s="5"/>
      <c r="J270" s="3"/>
      <c r="N270" s="1"/>
    </row>
    <row r="271" spans="1:14" ht="15" customHeight="1" x14ac:dyDescent="0.2">
      <c r="A271" s="1"/>
      <c r="F271" s="2"/>
      <c r="G271" s="5"/>
      <c r="J271" s="3"/>
      <c r="N271" s="1"/>
    </row>
    <row r="272" spans="1:14" ht="15" customHeight="1" x14ac:dyDescent="0.2">
      <c r="A272" s="1"/>
      <c r="F272" s="2"/>
      <c r="G272" s="5"/>
      <c r="J272" s="3"/>
      <c r="N272" s="1"/>
    </row>
    <row r="273" spans="1:14" ht="15" customHeight="1" x14ac:dyDescent="0.2">
      <c r="A273" s="1"/>
      <c r="F273" s="2"/>
      <c r="G273" s="5"/>
      <c r="J273" s="3"/>
      <c r="N273" s="1"/>
    </row>
    <row r="274" spans="1:14" ht="15" customHeight="1" x14ac:dyDescent="0.2">
      <c r="A274" s="1"/>
      <c r="F274" s="2"/>
      <c r="G274" s="5"/>
      <c r="J274" s="3"/>
      <c r="N274" s="1"/>
    </row>
    <row r="275" spans="1:14" ht="15" customHeight="1" x14ac:dyDescent="0.2">
      <c r="A275" s="1"/>
      <c r="F275" s="2"/>
      <c r="G275" s="5"/>
      <c r="J275" s="3"/>
      <c r="N275" s="1"/>
    </row>
    <row r="276" spans="1:14" ht="15" customHeight="1" x14ac:dyDescent="0.2">
      <c r="A276" s="1"/>
      <c r="F276" s="2"/>
      <c r="G276" s="5"/>
      <c r="J276" s="3"/>
      <c r="N276" s="1"/>
    </row>
    <row r="277" spans="1:14" ht="15" customHeight="1" x14ac:dyDescent="0.2">
      <c r="A277" s="1"/>
      <c r="F277" s="2"/>
      <c r="G277" s="5"/>
      <c r="J277" s="3"/>
      <c r="N277" s="1"/>
    </row>
    <row r="278" spans="1:14" ht="15" customHeight="1" x14ac:dyDescent="0.2">
      <c r="A278" s="1"/>
      <c r="F278" s="2"/>
      <c r="G278" s="5"/>
      <c r="J278" s="3"/>
      <c r="N278" s="1"/>
    </row>
    <row r="279" spans="1:14" ht="15" customHeight="1" x14ac:dyDescent="0.2">
      <c r="A279" s="1"/>
      <c r="F279" s="2"/>
      <c r="G279" s="5"/>
      <c r="J279" s="3"/>
      <c r="N279" s="1"/>
    </row>
    <row r="280" spans="1:14" ht="15" customHeight="1" x14ac:dyDescent="0.2">
      <c r="A280" s="1"/>
      <c r="F280" s="2"/>
      <c r="G280" s="5"/>
      <c r="J280" s="3"/>
      <c r="N280" s="1"/>
    </row>
    <row r="281" spans="1:14" ht="15" customHeight="1" x14ac:dyDescent="0.2">
      <c r="A281" s="1"/>
      <c r="F281" s="2"/>
      <c r="G281" s="5"/>
      <c r="J281" s="3"/>
      <c r="N281" s="1"/>
    </row>
    <row r="282" spans="1:14" ht="15" customHeight="1" x14ac:dyDescent="0.2">
      <c r="A282" s="1"/>
      <c r="F282" s="2"/>
      <c r="G282" s="5"/>
      <c r="J282" s="3"/>
      <c r="N282" s="1"/>
    </row>
    <row r="283" spans="1:14" ht="15" customHeight="1" x14ac:dyDescent="0.2">
      <c r="A283" s="1"/>
      <c r="F283" s="2"/>
      <c r="G283" s="5"/>
      <c r="J283" s="3"/>
      <c r="N283" s="1"/>
    </row>
    <row r="284" spans="1:14" ht="15" customHeight="1" x14ac:dyDescent="0.2">
      <c r="A284" s="1"/>
      <c r="F284" s="2"/>
      <c r="G284" s="5"/>
      <c r="J284" s="3"/>
      <c r="N284" s="1"/>
    </row>
    <row r="285" spans="1:14" ht="15" customHeight="1" x14ac:dyDescent="0.2">
      <c r="A285" s="1"/>
      <c r="F285" s="2"/>
      <c r="G285" s="5"/>
      <c r="J285" s="3"/>
      <c r="N285" s="1"/>
    </row>
    <row r="286" spans="1:14" ht="15" customHeight="1" x14ac:dyDescent="0.2">
      <c r="A286" s="1"/>
      <c r="F286" s="2"/>
      <c r="G286" s="5"/>
      <c r="J286" s="3"/>
      <c r="N286" s="1"/>
    </row>
    <row r="287" spans="1:14" ht="15" customHeight="1" x14ac:dyDescent="0.2">
      <c r="A287" s="1"/>
      <c r="F287" s="2"/>
      <c r="G287" s="5"/>
      <c r="J287" s="3"/>
      <c r="N287" s="1"/>
    </row>
    <row r="288" spans="1:14" ht="15" customHeight="1" x14ac:dyDescent="0.2">
      <c r="A288" s="1"/>
      <c r="F288" s="2"/>
      <c r="G288" s="5"/>
      <c r="J288" s="3"/>
      <c r="N288" s="1"/>
    </row>
    <row r="289" spans="1:14" ht="15" customHeight="1" x14ac:dyDescent="0.2">
      <c r="A289" s="1"/>
      <c r="F289" s="2"/>
      <c r="G289" s="5"/>
      <c r="J289" s="3"/>
      <c r="N289" s="1"/>
    </row>
    <row r="290" spans="1:14" ht="15" customHeight="1" x14ac:dyDescent="0.2">
      <c r="A290" s="1"/>
      <c r="F290" s="2"/>
      <c r="G290" s="5"/>
      <c r="J290" s="3"/>
      <c r="N290" s="1"/>
    </row>
    <row r="291" spans="1:14" ht="15" customHeight="1" x14ac:dyDescent="0.2">
      <c r="A291" s="1"/>
      <c r="F291" s="2"/>
      <c r="G291" s="5"/>
      <c r="J291" s="3"/>
      <c r="N291" s="1"/>
    </row>
    <row r="292" spans="1:14" ht="15" customHeight="1" x14ac:dyDescent="0.2">
      <c r="A292" s="1"/>
      <c r="F292" s="2"/>
      <c r="G292" s="5"/>
      <c r="J292" s="3"/>
      <c r="N292" s="1"/>
    </row>
    <row r="293" spans="1:14" ht="15" customHeight="1" x14ac:dyDescent="0.2">
      <c r="A293" s="1"/>
      <c r="F293" s="2"/>
      <c r="G293" s="5"/>
      <c r="J293" s="3"/>
      <c r="N293" s="1"/>
    </row>
    <row r="294" spans="1:14" ht="15" customHeight="1" x14ac:dyDescent="0.2">
      <c r="A294" s="1"/>
      <c r="F294" s="2"/>
      <c r="G294" s="5"/>
      <c r="J294" s="3"/>
      <c r="N294" s="1"/>
    </row>
    <row r="295" spans="1:14" ht="15" customHeight="1" x14ac:dyDescent="0.2">
      <c r="A295" s="1"/>
      <c r="F295" s="2"/>
      <c r="G295" s="5"/>
      <c r="J295" s="3"/>
      <c r="N295" s="1"/>
    </row>
    <row r="296" spans="1:14" ht="15" customHeight="1" x14ac:dyDescent="0.2">
      <c r="A296" s="1"/>
      <c r="F296" s="2"/>
      <c r="G296" s="5"/>
      <c r="J296" s="3"/>
      <c r="N296" s="1"/>
    </row>
    <row r="297" spans="1:14" ht="15" customHeight="1" x14ac:dyDescent="0.2">
      <c r="A297" s="1"/>
      <c r="F297" s="2"/>
      <c r="G297" s="5"/>
      <c r="J297" s="3"/>
      <c r="N297" s="1"/>
    </row>
    <row r="298" spans="1:14" ht="15" customHeight="1" x14ac:dyDescent="0.2">
      <c r="A298" s="1"/>
      <c r="F298" s="2"/>
      <c r="G298" s="5"/>
      <c r="J298" s="3"/>
      <c r="N298" s="1"/>
    </row>
    <row r="299" spans="1:14" ht="15" customHeight="1" x14ac:dyDescent="0.2">
      <c r="A299" s="1"/>
      <c r="F299" s="2"/>
      <c r="G299" s="5"/>
      <c r="J299" s="3"/>
      <c r="N299" s="1"/>
    </row>
    <row r="300" spans="1:14" ht="15" customHeight="1" x14ac:dyDescent="0.2">
      <c r="A300" s="1"/>
      <c r="F300" s="2"/>
      <c r="G300" s="5"/>
      <c r="J300" s="3"/>
      <c r="N300" s="1"/>
    </row>
    <row r="301" spans="1:14" ht="15" customHeight="1" x14ac:dyDescent="0.2">
      <c r="A301" s="1"/>
      <c r="F301" s="2"/>
      <c r="G301" s="5"/>
      <c r="J301" s="3"/>
      <c r="N301" s="1"/>
    </row>
    <row r="302" spans="1:14" ht="15" customHeight="1" x14ac:dyDescent="0.2">
      <c r="A302" s="1"/>
      <c r="F302" s="2"/>
      <c r="G302" s="5"/>
      <c r="J302" s="3"/>
      <c r="N302" s="1"/>
    </row>
    <row r="303" spans="1:14" ht="15" customHeight="1" x14ac:dyDescent="0.2">
      <c r="A303" s="1"/>
      <c r="F303" s="2"/>
      <c r="G303" s="5"/>
      <c r="J303" s="3"/>
      <c r="N303" s="1"/>
    </row>
    <row r="304" spans="1:14" ht="15" customHeight="1" x14ac:dyDescent="0.2">
      <c r="A304" s="1"/>
      <c r="F304" s="2"/>
      <c r="G304" s="5"/>
      <c r="J304" s="3"/>
      <c r="N304" s="1"/>
    </row>
    <row r="305" spans="1:14" ht="15" customHeight="1" x14ac:dyDescent="0.2">
      <c r="A305" s="1"/>
      <c r="F305" s="2"/>
      <c r="G305" s="5"/>
      <c r="J305" s="3"/>
      <c r="N305" s="1"/>
    </row>
    <row r="306" spans="1:14" ht="15" customHeight="1" x14ac:dyDescent="0.2">
      <c r="A306" s="1"/>
      <c r="F306" s="2"/>
      <c r="G306" s="5"/>
      <c r="J306" s="3"/>
      <c r="N306" s="1"/>
    </row>
    <row r="307" spans="1:14" ht="15" customHeight="1" x14ac:dyDescent="0.2">
      <c r="A307" s="1"/>
      <c r="F307" s="2"/>
      <c r="G307" s="5"/>
      <c r="J307" s="3"/>
      <c r="N307" s="1"/>
    </row>
    <row r="308" spans="1:14" ht="15" customHeight="1" x14ac:dyDescent="0.2">
      <c r="A308" s="1"/>
      <c r="F308" s="2"/>
      <c r="G308" s="5"/>
      <c r="J308" s="3"/>
      <c r="N308" s="1"/>
    </row>
    <row r="309" spans="1:14" ht="15" customHeight="1" x14ac:dyDescent="0.2">
      <c r="A309" s="1"/>
      <c r="F309" s="2"/>
      <c r="G309" s="5"/>
      <c r="J309" s="3"/>
      <c r="N309" s="1"/>
    </row>
    <row r="310" spans="1:14" ht="15" customHeight="1" x14ac:dyDescent="0.2">
      <c r="A310" s="1"/>
      <c r="F310" s="2"/>
      <c r="G310" s="5"/>
      <c r="J310" s="3"/>
      <c r="N310" s="1"/>
    </row>
    <row r="311" spans="1:14" ht="15" customHeight="1" x14ac:dyDescent="0.2">
      <c r="A311" s="1"/>
      <c r="F311" s="2"/>
      <c r="G311" s="5"/>
      <c r="J311" s="3"/>
      <c r="N311" s="1"/>
    </row>
    <row r="312" spans="1:14" ht="15" customHeight="1" x14ac:dyDescent="0.2">
      <c r="A312" s="1"/>
      <c r="F312" s="2"/>
      <c r="G312" s="5"/>
      <c r="J312" s="3"/>
      <c r="N312" s="1"/>
    </row>
    <row r="313" spans="1:14" ht="15" customHeight="1" x14ac:dyDescent="0.2">
      <c r="A313" s="1"/>
      <c r="F313" s="2"/>
      <c r="G313" s="5"/>
      <c r="J313" s="3"/>
      <c r="N313" s="1"/>
    </row>
    <row r="314" spans="1:14" ht="15" customHeight="1" x14ac:dyDescent="0.2">
      <c r="A314" s="1"/>
      <c r="F314" s="2"/>
      <c r="G314" s="5"/>
      <c r="J314" s="3"/>
      <c r="N314" s="1"/>
    </row>
    <row r="315" spans="1:14" ht="15" customHeight="1" x14ac:dyDescent="0.2">
      <c r="A315" s="1"/>
      <c r="F315" s="2"/>
      <c r="G315" s="5"/>
      <c r="J315" s="3"/>
      <c r="N315" s="1"/>
    </row>
    <row r="316" spans="1:14" ht="15" customHeight="1" x14ac:dyDescent="0.2">
      <c r="A316" s="1"/>
      <c r="F316" s="2"/>
      <c r="G316" s="5"/>
      <c r="J316" s="3"/>
      <c r="N316" s="1"/>
    </row>
    <row r="317" spans="1:14" ht="15" customHeight="1" x14ac:dyDescent="0.2">
      <c r="A317" s="1"/>
      <c r="F317" s="2"/>
      <c r="G317" s="5"/>
      <c r="J317" s="3"/>
      <c r="N317" s="1"/>
    </row>
    <row r="318" spans="1:14" ht="15" customHeight="1" x14ac:dyDescent="0.2">
      <c r="A318" s="1"/>
      <c r="F318" s="2"/>
      <c r="G318" s="5"/>
      <c r="J318" s="3"/>
      <c r="N318" s="1"/>
    </row>
    <row r="319" spans="1:14" ht="15" customHeight="1" x14ac:dyDescent="0.2">
      <c r="A319" s="1"/>
      <c r="F319" s="2"/>
      <c r="G319" s="5"/>
      <c r="J319" s="3"/>
      <c r="N319" s="1"/>
    </row>
    <row r="320" spans="1:14" ht="15" customHeight="1" x14ac:dyDescent="0.2">
      <c r="A320" s="1"/>
      <c r="F320" s="2"/>
      <c r="G320" s="5"/>
      <c r="J320" s="3"/>
      <c r="N320" s="1"/>
    </row>
    <row r="321" spans="1:14" ht="15" customHeight="1" x14ac:dyDescent="0.2">
      <c r="A321" s="1"/>
      <c r="F321" s="2"/>
      <c r="G321" s="5"/>
      <c r="J321" s="3"/>
      <c r="N321" s="1"/>
    </row>
    <row r="322" spans="1:14" ht="15" customHeight="1" x14ac:dyDescent="0.2">
      <c r="A322" s="1"/>
      <c r="F322" s="2"/>
      <c r="G322" s="5"/>
      <c r="J322" s="3"/>
      <c r="N322" s="1"/>
    </row>
    <row r="323" spans="1:14" ht="15" customHeight="1" x14ac:dyDescent="0.2">
      <c r="A323" s="1"/>
      <c r="F323" s="2"/>
      <c r="G323" s="5"/>
      <c r="J323" s="3"/>
      <c r="N323" s="1"/>
    </row>
    <row r="324" spans="1:14" ht="15" customHeight="1" x14ac:dyDescent="0.2">
      <c r="A324" s="1"/>
      <c r="F324" s="2"/>
      <c r="G324" s="5"/>
      <c r="J324" s="3"/>
      <c r="N324" s="1"/>
    </row>
    <row r="325" spans="1:14" ht="15" customHeight="1" x14ac:dyDescent="0.2">
      <c r="A325" s="1"/>
      <c r="F325" s="2"/>
      <c r="G325" s="5"/>
      <c r="J325" s="3"/>
      <c r="N325" s="1"/>
    </row>
    <row r="326" spans="1:14" ht="15" customHeight="1" x14ac:dyDescent="0.2">
      <c r="A326" s="1"/>
      <c r="F326" s="2"/>
      <c r="G326" s="5"/>
      <c r="J326" s="3"/>
      <c r="N326" s="1"/>
    </row>
    <row r="327" spans="1:14" ht="15" customHeight="1" x14ac:dyDescent="0.2">
      <c r="A327" s="1"/>
      <c r="F327" s="2"/>
      <c r="G327" s="5"/>
      <c r="J327" s="3"/>
      <c r="N327" s="1"/>
    </row>
    <row r="328" spans="1:14" ht="15" customHeight="1" x14ac:dyDescent="0.2">
      <c r="A328" s="1"/>
      <c r="F328" s="2"/>
      <c r="G328" s="5"/>
      <c r="J328" s="3"/>
      <c r="N328" s="1"/>
    </row>
    <row r="329" spans="1:14" ht="15" customHeight="1" x14ac:dyDescent="0.2">
      <c r="A329" s="1"/>
      <c r="F329" s="2"/>
      <c r="G329" s="5"/>
      <c r="J329" s="3"/>
      <c r="N329" s="1"/>
    </row>
    <row r="330" spans="1:14" ht="15" customHeight="1" x14ac:dyDescent="0.2">
      <c r="A330" s="1"/>
      <c r="F330" s="2"/>
      <c r="G330" s="5"/>
      <c r="J330" s="3"/>
      <c r="N330" s="1"/>
    </row>
    <row r="331" spans="1:14" ht="15" customHeight="1" x14ac:dyDescent="0.2">
      <c r="A331" s="1"/>
      <c r="F331" s="2"/>
      <c r="G331" s="5"/>
      <c r="J331" s="3"/>
      <c r="N331" s="1"/>
    </row>
    <row r="332" spans="1:14" ht="15" customHeight="1" x14ac:dyDescent="0.2">
      <c r="A332" s="1"/>
      <c r="F332" s="2"/>
      <c r="G332" s="5"/>
      <c r="J332" s="3"/>
      <c r="N332" s="1"/>
    </row>
    <row r="333" spans="1:14" ht="15" customHeight="1" x14ac:dyDescent="0.2">
      <c r="A333" s="1"/>
      <c r="F333" s="2"/>
      <c r="G333" s="5"/>
      <c r="J333" s="3"/>
      <c r="N333" s="1"/>
    </row>
    <row r="334" spans="1:14" ht="15" customHeight="1" x14ac:dyDescent="0.2">
      <c r="A334" s="1"/>
      <c r="F334" s="2"/>
      <c r="G334" s="5"/>
      <c r="J334" s="3"/>
      <c r="N334" s="1"/>
    </row>
    <row r="335" spans="1:14" ht="15" customHeight="1" x14ac:dyDescent="0.2">
      <c r="A335" s="1"/>
      <c r="F335" s="2"/>
      <c r="G335" s="5"/>
      <c r="J335" s="3"/>
      <c r="N335" s="1"/>
    </row>
    <row r="336" spans="1:14" ht="15" customHeight="1" x14ac:dyDescent="0.2">
      <c r="A336" s="1"/>
      <c r="F336" s="2"/>
      <c r="G336" s="5"/>
      <c r="J336" s="3"/>
      <c r="N336" s="1"/>
    </row>
    <row r="337" spans="1:14" ht="15" customHeight="1" x14ac:dyDescent="0.2">
      <c r="A337" s="1"/>
      <c r="F337" s="2"/>
      <c r="G337" s="5"/>
      <c r="J337" s="3"/>
      <c r="N337" s="1"/>
    </row>
    <row r="338" spans="1:14" ht="15" customHeight="1" x14ac:dyDescent="0.2">
      <c r="A338" s="1"/>
      <c r="F338" s="2"/>
      <c r="G338" s="5"/>
      <c r="J338" s="3"/>
      <c r="N338" s="1"/>
    </row>
    <row r="339" spans="1:14" ht="15" customHeight="1" x14ac:dyDescent="0.2">
      <c r="A339" s="1"/>
      <c r="F339" s="2"/>
      <c r="G339" s="5"/>
      <c r="J339" s="3"/>
      <c r="N339" s="1"/>
    </row>
    <row r="340" spans="1:14" ht="15" customHeight="1" x14ac:dyDescent="0.2">
      <c r="A340" s="1"/>
      <c r="F340" s="2"/>
      <c r="G340" s="5"/>
      <c r="J340" s="3"/>
      <c r="N340" s="1"/>
    </row>
    <row r="341" spans="1:14" ht="15" customHeight="1" x14ac:dyDescent="0.2">
      <c r="A341" s="1"/>
      <c r="F341" s="2"/>
      <c r="G341" s="5"/>
      <c r="J341" s="3"/>
      <c r="N341" s="1"/>
    </row>
    <row r="342" spans="1:14" ht="15" customHeight="1" x14ac:dyDescent="0.2">
      <c r="A342" s="1"/>
      <c r="F342" s="2"/>
      <c r="G342" s="5"/>
      <c r="J342" s="3"/>
      <c r="N342" s="1"/>
    </row>
    <row r="343" spans="1:14" ht="15" customHeight="1" x14ac:dyDescent="0.2">
      <c r="A343" s="1"/>
      <c r="F343" s="2"/>
      <c r="G343" s="5"/>
      <c r="J343" s="3"/>
      <c r="N343" s="1"/>
    </row>
    <row r="344" spans="1:14" ht="15" customHeight="1" x14ac:dyDescent="0.2">
      <c r="A344" s="1"/>
      <c r="F344" s="2"/>
      <c r="G344" s="5"/>
      <c r="J344" s="3"/>
      <c r="N344" s="1"/>
    </row>
    <row r="345" spans="1:14" ht="15" customHeight="1" x14ac:dyDescent="0.2">
      <c r="A345" s="1"/>
      <c r="F345" s="2"/>
      <c r="G345" s="5"/>
      <c r="J345" s="3"/>
      <c r="N345" s="1"/>
    </row>
    <row r="346" spans="1:14" ht="15" customHeight="1" x14ac:dyDescent="0.2">
      <c r="A346" s="1"/>
      <c r="F346" s="2"/>
      <c r="G346" s="5"/>
      <c r="J346" s="3"/>
      <c r="N346" s="1"/>
    </row>
    <row r="347" spans="1:14" ht="15" customHeight="1" x14ac:dyDescent="0.2">
      <c r="A347" s="1"/>
      <c r="F347" s="2"/>
      <c r="G347" s="5"/>
      <c r="J347" s="3"/>
      <c r="N347" s="1"/>
    </row>
    <row r="348" spans="1:14" ht="15" customHeight="1" x14ac:dyDescent="0.2">
      <c r="A348" s="1"/>
      <c r="F348" s="2"/>
      <c r="G348" s="5"/>
      <c r="J348" s="3"/>
      <c r="N348" s="1"/>
    </row>
    <row r="349" spans="1:14" ht="15" customHeight="1" x14ac:dyDescent="0.2">
      <c r="A349" s="1"/>
      <c r="F349" s="2"/>
      <c r="G349" s="5"/>
      <c r="J349" s="3"/>
      <c r="N349" s="1"/>
    </row>
    <row r="350" spans="1:14" ht="15" customHeight="1" x14ac:dyDescent="0.2">
      <c r="A350" s="1"/>
      <c r="F350" s="2"/>
      <c r="G350" s="5"/>
      <c r="J350" s="3"/>
      <c r="N350" s="1"/>
    </row>
    <row r="351" spans="1:14" ht="15" customHeight="1" x14ac:dyDescent="0.2">
      <c r="A351" s="1"/>
      <c r="F351" s="2"/>
      <c r="G351" s="5"/>
      <c r="J351" s="3"/>
      <c r="N351" s="1"/>
    </row>
    <row r="352" spans="1:14" ht="15" customHeight="1" x14ac:dyDescent="0.2">
      <c r="A352" s="1"/>
      <c r="F352" s="2"/>
      <c r="G352" s="5"/>
      <c r="J352" s="3"/>
      <c r="N352" s="1"/>
    </row>
    <row r="353" spans="1:14" ht="15" customHeight="1" x14ac:dyDescent="0.2">
      <c r="A353" s="1"/>
      <c r="F353" s="2"/>
      <c r="G353" s="5"/>
      <c r="J353" s="3"/>
      <c r="N353" s="1"/>
    </row>
    <row r="354" spans="1:14" ht="15" customHeight="1" x14ac:dyDescent="0.2">
      <c r="A354" s="1"/>
      <c r="F354" s="2"/>
      <c r="G354" s="5"/>
      <c r="J354" s="3"/>
      <c r="N354" s="1"/>
    </row>
    <row r="355" spans="1:14" ht="15" customHeight="1" x14ac:dyDescent="0.2">
      <c r="A355" s="1"/>
      <c r="F355" s="2"/>
      <c r="G355" s="5"/>
      <c r="J355" s="3"/>
      <c r="N355" s="1"/>
    </row>
    <row r="356" spans="1:14" ht="15" customHeight="1" x14ac:dyDescent="0.2">
      <c r="A356" s="1"/>
      <c r="F356" s="2"/>
      <c r="G356" s="5"/>
      <c r="J356" s="3"/>
      <c r="N356" s="1"/>
    </row>
    <row r="357" spans="1:14" ht="15" customHeight="1" x14ac:dyDescent="0.2">
      <c r="A357" s="1"/>
      <c r="F357" s="2"/>
      <c r="G357" s="5"/>
      <c r="J357" s="3"/>
      <c r="N357" s="1"/>
    </row>
    <row r="358" spans="1:14" ht="15" customHeight="1" x14ac:dyDescent="0.2">
      <c r="A358" s="1"/>
      <c r="F358" s="2"/>
      <c r="G358" s="5"/>
      <c r="J358" s="3"/>
      <c r="N358" s="1"/>
    </row>
    <row r="359" spans="1:14" ht="15" customHeight="1" x14ac:dyDescent="0.2">
      <c r="A359" s="1"/>
      <c r="F359" s="2"/>
      <c r="G359" s="5"/>
      <c r="J359" s="3"/>
      <c r="N359" s="1"/>
    </row>
    <row r="360" spans="1:14" ht="15" customHeight="1" x14ac:dyDescent="0.2">
      <c r="A360" s="1"/>
      <c r="F360" s="2"/>
      <c r="G360" s="5"/>
      <c r="J360" s="3"/>
      <c r="N360" s="1"/>
    </row>
    <row r="361" spans="1:14" ht="15" customHeight="1" x14ac:dyDescent="0.2">
      <c r="A361" s="1"/>
      <c r="F361" s="2"/>
      <c r="G361" s="5"/>
      <c r="J361" s="3"/>
      <c r="N361" s="1"/>
    </row>
    <row r="362" spans="1:14" ht="15" customHeight="1" x14ac:dyDescent="0.2">
      <c r="A362" s="1"/>
      <c r="F362" s="2"/>
      <c r="G362" s="5"/>
      <c r="J362" s="3"/>
      <c r="N362" s="1"/>
    </row>
    <row r="363" spans="1:14" ht="15" customHeight="1" x14ac:dyDescent="0.2">
      <c r="A363" s="1"/>
      <c r="F363" s="2"/>
      <c r="G363" s="5"/>
      <c r="J363" s="3"/>
      <c r="N363" s="1"/>
    </row>
    <row r="364" spans="1:14" ht="15" customHeight="1" x14ac:dyDescent="0.2">
      <c r="A364" s="1"/>
      <c r="F364" s="2"/>
      <c r="G364" s="5"/>
      <c r="J364" s="3"/>
      <c r="N364" s="1"/>
    </row>
    <row r="365" spans="1:14" ht="15" customHeight="1" x14ac:dyDescent="0.2">
      <c r="A365" s="1"/>
      <c r="F365" s="2"/>
      <c r="G365" s="5"/>
      <c r="J365" s="3"/>
      <c r="N365" s="1"/>
    </row>
    <row r="366" spans="1:14" ht="15" customHeight="1" x14ac:dyDescent="0.2">
      <c r="A366" s="1"/>
      <c r="F366" s="2"/>
      <c r="G366" s="5"/>
      <c r="J366" s="3"/>
      <c r="N366" s="1"/>
    </row>
    <row r="367" spans="1:14" ht="15" customHeight="1" x14ac:dyDescent="0.2">
      <c r="A367" s="1"/>
      <c r="F367" s="2"/>
      <c r="G367" s="5"/>
      <c r="J367" s="3"/>
      <c r="N367" s="1"/>
    </row>
    <row r="368" spans="1:14" ht="15" customHeight="1" x14ac:dyDescent="0.2">
      <c r="A368" s="1"/>
      <c r="F368" s="2"/>
      <c r="G368" s="5"/>
      <c r="J368" s="3"/>
      <c r="N368" s="1"/>
    </row>
    <row r="369" spans="1:14" ht="15" customHeight="1" x14ac:dyDescent="0.2">
      <c r="A369" s="1"/>
      <c r="F369" s="2"/>
      <c r="G369" s="5"/>
      <c r="J369" s="3"/>
      <c r="N369" s="1"/>
    </row>
    <row r="370" spans="1:14" ht="15" customHeight="1" x14ac:dyDescent="0.2">
      <c r="A370" s="1"/>
      <c r="F370" s="2"/>
      <c r="G370" s="5"/>
      <c r="J370" s="3"/>
      <c r="N370" s="1"/>
    </row>
    <row r="371" spans="1:14" ht="15" customHeight="1" x14ac:dyDescent="0.2">
      <c r="A371" s="1"/>
      <c r="F371" s="2"/>
      <c r="G371" s="5"/>
      <c r="J371" s="3"/>
      <c r="N371" s="1"/>
    </row>
    <row r="372" spans="1:14" ht="15" customHeight="1" x14ac:dyDescent="0.2">
      <c r="A372" s="1"/>
      <c r="F372" s="2"/>
      <c r="G372" s="5"/>
      <c r="J372" s="3"/>
      <c r="N372" s="1"/>
    </row>
    <row r="373" spans="1:14" ht="15" customHeight="1" x14ac:dyDescent="0.2">
      <c r="A373" s="1"/>
      <c r="F373" s="2"/>
      <c r="G373" s="5"/>
      <c r="J373" s="3"/>
      <c r="N373" s="1"/>
    </row>
    <row r="374" spans="1:14" ht="15" customHeight="1" x14ac:dyDescent="0.2">
      <c r="A374" s="1"/>
      <c r="F374" s="2"/>
      <c r="G374" s="5"/>
      <c r="J374" s="3"/>
      <c r="N374" s="1"/>
    </row>
    <row r="375" spans="1:14" ht="15" customHeight="1" x14ac:dyDescent="0.2">
      <c r="A375" s="1"/>
      <c r="F375" s="2"/>
      <c r="G375" s="5"/>
      <c r="J375" s="3"/>
      <c r="N375" s="1"/>
    </row>
    <row r="376" spans="1:14" ht="15" customHeight="1" x14ac:dyDescent="0.2">
      <c r="A376" s="1"/>
      <c r="F376" s="2"/>
      <c r="G376" s="5"/>
      <c r="J376" s="3"/>
      <c r="N376" s="1"/>
    </row>
    <row r="377" spans="1:14" ht="15" customHeight="1" x14ac:dyDescent="0.2">
      <c r="A377" s="1"/>
      <c r="F377" s="2"/>
      <c r="G377" s="5"/>
      <c r="J377" s="3"/>
      <c r="N377" s="1"/>
    </row>
    <row r="378" spans="1:14" ht="15" customHeight="1" x14ac:dyDescent="0.2">
      <c r="A378" s="1"/>
      <c r="F378" s="2"/>
      <c r="G378" s="5"/>
      <c r="J378" s="3"/>
      <c r="N378" s="1"/>
    </row>
    <row r="379" spans="1:14" ht="15" customHeight="1" x14ac:dyDescent="0.2">
      <c r="A379" s="1"/>
      <c r="F379" s="2"/>
      <c r="G379" s="5"/>
      <c r="J379" s="3"/>
      <c r="N379" s="1"/>
    </row>
    <row r="380" spans="1:14" ht="15" customHeight="1" x14ac:dyDescent="0.2">
      <c r="A380" s="1"/>
      <c r="F380" s="2"/>
      <c r="G380" s="5"/>
      <c r="J380" s="3"/>
      <c r="N380" s="1"/>
    </row>
    <row r="381" spans="1:14" ht="15" customHeight="1" x14ac:dyDescent="0.2">
      <c r="A381" s="1"/>
      <c r="F381" s="2"/>
      <c r="G381" s="5"/>
      <c r="J381" s="3"/>
      <c r="N381" s="1"/>
    </row>
    <row r="382" spans="1:14" ht="15" customHeight="1" x14ac:dyDescent="0.2">
      <c r="A382" s="1"/>
      <c r="F382" s="2"/>
      <c r="G382" s="5"/>
      <c r="J382" s="3"/>
      <c r="N382" s="1"/>
    </row>
    <row r="383" spans="1:14" ht="15" customHeight="1" x14ac:dyDescent="0.2">
      <c r="A383" s="1"/>
      <c r="F383" s="2"/>
      <c r="G383" s="5"/>
      <c r="J383" s="3"/>
      <c r="N383" s="1"/>
    </row>
    <row r="384" spans="1:14" ht="15" customHeight="1" x14ac:dyDescent="0.2">
      <c r="A384" s="1"/>
      <c r="F384" s="2"/>
      <c r="G384" s="5"/>
      <c r="J384" s="3"/>
      <c r="N384" s="1"/>
    </row>
    <row r="385" spans="1:14" ht="15" customHeight="1" x14ac:dyDescent="0.2">
      <c r="A385" s="1"/>
      <c r="F385" s="2"/>
      <c r="G385" s="5"/>
      <c r="J385" s="3"/>
      <c r="N385" s="1"/>
    </row>
    <row r="386" spans="1:14" ht="15" customHeight="1" x14ac:dyDescent="0.2">
      <c r="A386" s="1"/>
      <c r="F386" s="2"/>
      <c r="G386" s="5"/>
      <c r="J386" s="3"/>
      <c r="N386" s="1"/>
    </row>
    <row r="387" spans="1:14" ht="15" customHeight="1" x14ac:dyDescent="0.2">
      <c r="A387" s="1"/>
      <c r="F387" s="2"/>
      <c r="G387" s="5"/>
      <c r="J387" s="3"/>
      <c r="N387" s="1"/>
    </row>
    <row r="388" spans="1:14" ht="15" customHeight="1" x14ac:dyDescent="0.2">
      <c r="A388" s="1"/>
      <c r="F388" s="2"/>
      <c r="G388" s="5"/>
      <c r="J388" s="3"/>
      <c r="N388" s="1"/>
    </row>
    <row r="389" spans="1:14" ht="15" customHeight="1" x14ac:dyDescent="0.2">
      <c r="A389" s="1"/>
      <c r="F389" s="2"/>
      <c r="G389" s="5"/>
      <c r="J389" s="3"/>
      <c r="N389" s="1"/>
    </row>
    <row r="390" spans="1:14" ht="15" customHeight="1" x14ac:dyDescent="0.2">
      <c r="A390" s="1"/>
      <c r="F390" s="2"/>
      <c r="G390" s="5"/>
      <c r="J390" s="3"/>
      <c r="N390" s="1"/>
    </row>
    <row r="391" spans="1:14" ht="15" customHeight="1" x14ac:dyDescent="0.2">
      <c r="A391" s="1"/>
      <c r="F391" s="2"/>
      <c r="G391" s="5"/>
      <c r="J391" s="3"/>
      <c r="N391" s="1"/>
    </row>
    <row r="392" spans="1:14" ht="15" customHeight="1" x14ac:dyDescent="0.2">
      <c r="A392" s="1"/>
      <c r="F392" s="2"/>
      <c r="G392" s="5"/>
      <c r="J392" s="3"/>
      <c r="N392" s="1"/>
    </row>
    <row r="393" spans="1:14" ht="15" customHeight="1" x14ac:dyDescent="0.2">
      <c r="A393" s="1"/>
      <c r="F393" s="2"/>
      <c r="G393" s="5"/>
      <c r="J393" s="3"/>
      <c r="N393" s="1"/>
    </row>
    <row r="394" spans="1:14" ht="15" customHeight="1" x14ac:dyDescent="0.2">
      <c r="A394" s="1"/>
      <c r="F394" s="2"/>
      <c r="G394" s="5"/>
      <c r="J394" s="3"/>
      <c r="N394" s="1"/>
    </row>
    <row r="395" spans="1:14" ht="15" customHeight="1" x14ac:dyDescent="0.2">
      <c r="A395" s="1"/>
      <c r="F395" s="2"/>
      <c r="G395" s="5"/>
      <c r="J395" s="3"/>
      <c r="N395" s="1"/>
    </row>
    <row r="396" spans="1:14" ht="15" customHeight="1" x14ac:dyDescent="0.2">
      <c r="A396" s="1"/>
      <c r="F396" s="2"/>
      <c r="G396" s="5"/>
      <c r="J396" s="3"/>
      <c r="N396" s="1"/>
    </row>
    <row r="397" spans="1:14" ht="15" customHeight="1" x14ac:dyDescent="0.2">
      <c r="A397" s="1"/>
      <c r="F397" s="2"/>
      <c r="G397" s="5"/>
      <c r="J397" s="3"/>
      <c r="N397" s="1"/>
    </row>
    <row r="398" spans="1:14" ht="15" customHeight="1" x14ac:dyDescent="0.2">
      <c r="A398" s="1"/>
      <c r="F398" s="2"/>
      <c r="G398" s="5"/>
      <c r="J398" s="3"/>
      <c r="N398" s="1"/>
    </row>
    <row r="399" spans="1:14" ht="15" customHeight="1" x14ac:dyDescent="0.2">
      <c r="A399" s="1"/>
      <c r="F399" s="2"/>
      <c r="G399" s="5"/>
      <c r="J399" s="3"/>
      <c r="N399" s="1"/>
    </row>
    <row r="400" spans="1:14" ht="15" customHeight="1" x14ac:dyDescent="0.2">
      <c r="A400" s="1"/>
      <c r="F400" s="2"/>
      <c r="G400" s="5"/>
      <c r="J400" s="3"/>
      <c r="N400" s="1"/>
    </row>
    <row r="401" spans="1:14" ht="15" customHeight="1" x14ac:dyDescent="0.2">
      <c r="A401" s="1"/>
      <c r="F401" s="2"/>
      <c r="G401" s="5"/>
      <c r="J401" s="3"/>
      <c r="N401" s="1"/>
    </row>
    <row r="402" spans="1:14" ht="15" customHeight="1" x14ac:dyDescent="0.2">
      <c r="A402" s="1"/>
      <c r="F402" s="2"/>
      <c r="G402" s="5"/>
      <c r="J402" s="3"/>
      <c r="N402" s="1"/>
    </row>
    <row r="403" spans="1:14" ht="15" customHeight="1" x14ac:dyDescent="0.2">
      <c r="A403" s="1"/>
      <c r="F403" s="2"/>
      <c r="G403" s="5"/>
      <c r="J403" s="3"/>
      <c r="N403" s="1"/>
    </row>
    <row r="404" spans="1:14" ht="15" customHeight="1" x14ac:dyDescent="0.2">
      <c r="A404" s="1"/>
      <c r="F404" s="2"/>
      <c r="G404" s="5"/>
      <c r="J404" s="3"/>
      <c r="N404" s="1"/>
    </row>
    <row r="405" spans="1:14" ht="15" customHeight="1" x14ac:dyDescent="0.2">
      <c r="A405" s="1"/>
      <c r="F405" s="2"/>
      <c r="G405" s="5"/>
      <c r="J405" s="3"/>
      <c r="N405" s="1"/>
    </row>
    <row r="406" spans="1:14" ht="15" customHeight="1" x14ac:dyDescent="0.2">
      <c r="A406" s="1"/>
      <c r="F406" s="2"/>
      <c r="G406" s="5"/>
      <c r="J406" s="3"/>
      <c r="N406" s="1"/>
    </row>
    <row r="407" spans="1:14" ht="15" customHeight="1" x14ac:dyDescent="0.2">
      <c r="A407" s="1"/>
      <c r="F407" s="2"/>
      <c r="G407" s="5"/>
      <c r="J407" s="3"/>
      <c r="N407" s="1"/>
    </row>
    <row r="408" spans="1:14" ht="15" customHeight="1" x14ac:dyDescent="0.2">
      <c r="A408" s="1"/>
      <c r="F408" s="2"/>
      <c r="G408" s="5"/>
      <c r="J408" s="3"/>
      <c r="N408" s="1"/>
    </row>
    <row r="409" spans="1:14" ht="15" customHeight="1" x14ac:dyDescent="0.2">
      <c r="A409" s="1"/>
      <c r="F409" s="2"/>
      <c r="G409" s="5"/>
      <c r="J409" s="3"/>
      <c r="N409" s="1"/>
    </row>
    <row r="410" spans="1:14" ht="15" customHeight="1" x14ac:dyDescent="0.2">
      <c r="A410" s="1"/>
      <c r="F410" s="2"/>
      <c r="G410" s="5"/>
      <c r="J410" s="3"/>
      <c r="N410" s="1"/>
    </row>
    <row r="411" spans="1:14" ht="15" customHeight="1" x14ac:dyDescent="0.2">
      <c r="A411" s="1"/>
      <c r="F411" s="2"/>
      <c r="G411" s="5"/>
      <c r="J411" s="3"/>
      <c r="N411" s="1"/>
    </row>
    <row r="412" spans="1:14" ht="15" customHeight="1" x14ac:dyDescent="0.2">
      <c r="A412" s="1"/>
      <c r="F412" s="2"/>
      <c r="G412" s="5"/>
      <c r="J412" s="3"/>
      <c r="N412" s="1"/>
    </row>
    <row r="413" spans="1:14" ht="15" customHeight="1" x14ac:dyDescent="0.2">
      <c r="A413" s="1"/>
      <c r="F413" s="2"/>
      <c r="G413" s="5"/>
      <c r="J413" s="3"/>
      <c r="N413" s="1"/>
    </row>
    <row r="414" spans="1:14" ht="15" customHeight="1" x14ac:dyDescent="0.2">
      <c r="A414" s="1"/>
      <c r="F414" s="2"/>
      <c r="G414" s="5"/>
      <c r="J414" s="3"/>
      <c r="N414" s="1"/>
    </row>
    <row r="415" spans="1:14" ht="15" customHeight="1" x14ac:dyDescent="0.2">
      <c r="A415" s="1"/>
      <c r="F415" s="2"/>
      <c r="G415" s="5"/>
      <c r="J415" s="3"/>
      <c r="N415" s="1"/>
    </row>
    <row r="416" spans="1:14" ht="15" customHeight="1" x14ac:dyDescent="0.2">
      <c r="A416" s="1"/>
      <c r="F416" s="2"/>
      <c r="G416" s="5"/>
      <c r="J416" s="3"/>
      <c r="N416" s="1"/>
    </row>
    <row r="417" spans="1:14" ht="15" customHeight="1" x14ac:dyDescent="0.2">
      <c r="A417" s="1"/>
      <c r="F417" s="2"/>
      <c r="G417" s="5"/>
      <c r="J417" s="3"/>
      <c r="N417" s="1"/>
    </row>
    <row r="418" spans="1:14" ht="15" customHeight="1" x14ac:dyDescent="0.2">
      <c r="A418" s="1"/>
      <c r="F418" s="2"/>
      <c r="G418" s="5"/>
      <c r="J418" s="3"/>
      <c r="N418" s="1"/>
    </row>
    <row r="419" spans="1:14" ht="15" customHeight="1" x14ac:dyDescent="0.2">
      <c r="A419" s="1"/>
      <c r="F419" s="2"/>
      <c r="G419" s="5"/>
      <c r="J419" s="3"/>
      <c r="N419" s="1"/>
    </row>
    <row r="420" spans="1:14" ht="15" customHeight="1" x14ac:dyDescent="0.2">
      <c r="A420" s="1"/>
      <c r="F420" s="2"/>
      <c r="G420" s="5"/>
      <c r="J420" s="3"/>
      <c r="N420" s="1"/>
    </row>
    <row r="421" spans="1:14" ht="15" customHeight="1" x14ac:dyDescent="0.2">
      <c r="A421" s="1"/>
      <c r="F421" s="2"/>
      <c r="G421" s="5"/>
      <c r="J421" s="3"/>
      <c r="N421" s="1"/>
    </row>
    <row r="422" spans="1:14" ht="15" customHeight="1" x14ac:dyDescent="0.2">
      <c r="A422" s="1"/>
      <c r="F422" s="2"/>
      <c r="G422" s="5"/>
      <c r="J422" s="3"/>
      <c r="N422" s="1"/>
    </row>
    <row r="423" spans="1:14" ht="15" customHeight="1" x14ac:dyDescent="0.2">
      <c r="A423" s="1"/>
      <c r="F423" s="2"/>
      <c r="G423" s="5"/>
      <c r="J423" s="3"/>
      <c r="N423" s="1"/>
    </row>
    <row r="424" spans="1:14" ht="15" customHeight="1" x14ac:dyDescent="0.2">
      <c r="A424" s="1"/>
      <c r="F424" s="2"/>
      <c r="G424" s="5"/>
      <c r="J424" s="3"/>
      <c r="N424" s="1"/>
    </row>
    <row r="425" spans="1:14" ht="15" customHeight="1" x14ac:dyDescent="0.2">
      <c r="A425" s="1"/>
      <c r="F425" s="2"/>
      <c r="G425" s="5"/>
      <c r="J425" s="3"/>
      <c r="N425" s="1"/>
    </row>
    <row r="426" spans="1:14" ht="15" customHeight="1" x14ac:dyDescent="0.2">
      <c r="A426" s="1"/>
      <c r="F426" s="2"/>
      <c r="G426" s="5"/>
      <c r="J426" s="3"/>
      <c r="N426" s="1"/>
    </row>
    <row r="427" spans="1:14" ht="15" customHeight="1" x14ac:dyDescent="0.2">
      <c r="A427" s="1"/>
      <c r="F427" s="2"/>
      <c r="G427" s="5"/>
      <c r="J427" s="3"/>
      <c r="N427" s="1"/>
    </row>
    <row r="428" spans="1:14" ht="15" customHeight="1" x14ac:dyDescent="0.2">
      <c r="A428" s="1"/>
      <c r="F428" s="2"/>
      <c r="G428" s="5"/>
      <c r="J428" s="3"/>
      <c r="N428" s="1"/>
    </row>
    <row r="429" spans="1:14" ht="15" customHeight="1" x14ac:dyDescent="0.2">
      <c r="A429" s="1"/>
      <c r="F429" s="2"/>
      <c r="G429" s="5"/>
      <c r="J429" s="3"/>
      <c r="N429" s="1"/>
    </row>
    <row r="430" spans="1:14" ht="15" customHeight="1" x14ac:dyDescent="0.2">
      <c r="A430" s="1"/>
      <c r="F430" s="2"/>
      <c r="G430" s="5"/>
      <c r="J430" s="3"/>
      <c r="N430" s="1"/>
    </row>
    <row r="431" spans="1:14" ht="15" customHeight="1" x14ac:dyDescent="0.2">
      <c r="A431" s="1"/>
      <c r="F431" s="2"/>
      <c r="G431" s="5"/>
      <c r="J431" s="3"/>
      <c r="N431" s="1"/>
    </row>
    <row r="432" spans="1:14" ht="15" customHeight="1" x14ac:dyDescent="0.2">
      <c r="A432" s="1"/>
      <c r="F432" s="2"/>
      <c r="G432" s="5"/>
      <c r="J432" s="3"/>
      <c r="N432" s="1"/>
    </row>
    <row r="433" spans="1:14" ht="15" customHeight="1" x14ac:dyDescent="0.2">
      <c r="A433" s="1"/>
      <c r="F433" s="2"/>
      <c r="G433" s="5"/>
      <c r="J433" s="3"/>
      <c r="N433" s="1"/>
    </row>
    <row r="434" spans="1:14" ht="15" customHeight="1" x14ac:dyDescent="0.2">
      <c r="A434" s="1"/>
      <c r="F434" s="2"/>
      <c r="G434" s="5"/>
      <c r="J434" s="3"/>
      <c r="N434" s="1"/>
    </row>
    <row r="435" spans="1:14" ht="15" customHeight="1" x14ac:dyDescent="0.2">
      <c r="A435" s="1"/>
      <c r="F435" s="2"/>
      <c r="G435" s="5"/>
      <c r="J435" s="3"/>
      <c r="N435" s="1"/>
    </row>
    <row r="436" spans="1:14" ht="15" customHeight="1" x14ac:dyDescent="0.2">
      <c r="A436" s="1"/>
      <c r="F436" s="2"/>
      <c r="G436" s="5"/>
      <c r="J436" s="3"/>
      <c r="N436" s="1"/>
    </row>
    <row r="437" spans="1:14" ht="15" customHeight="1" x14ac:dyDescent="0.2">
      <c r="A437" s="1"/>
      <c r="F437" s="2"/>
      <c r="G437" s="5"/>
      <c r="J437" s="3"/>
      <c r="N437" s="1"/>
    </row>
    <row r="438" spans="1:14" ht="15" customHeight="1" x14ac:dyDescent="0.2">
      <c r="A438" s="1"/>
      <c r="F438" s="2"/>
      <c r="G438" s="5"/>
      <c r="J438" s="3"/>
      <c r="N438" s="1"/>
    </row>
    <row r="439" spans="1:14" ht="15" customHeight="1" x14ac:dyDescent="0.2">
      <c r="A439" s="1"/>
      <c r="F439" s="2"/>
      <c r="G439" s="5"/>
      <c r="J439" s="3"/>
      <c r="N439" s="1"/>
    </row>
    <row r="440" spans="1:14" ht="15" customHeight="1" x14ac:dyDescent="0.2">
      <c r="A440" s="1"/>
      <c r="F440" s="2"/>
      <c r="G440" s="5"/>
      <c r="J440" s="3"/>
      <c r="N440" s="1"/>
    </row>
    <row r="441" spans="1:14" ht="15" customHeight="1" x14ac:dyDescent="0.2">
      <c r="A441" s="1"/>
      <c r="F441" s="2"/>
      <c r="G441" s="5"/>
      <c r="J441" s="3"/>
      <c r="N441" s="1"/>
    </row>
    <row r="442" spans="1:14" ht="15" customHeight="1" x14ac:dyDescent="0.2">
      <c r="A442" s="1"/>
      <c r="F442" s="2"/>
      <c r="G442" s="5"/>
      <c r="J442" s="3"/>
      <c r="N442" s="1"/>
    </row>
    <row r="443" spans="1:14" ht="15" customHeight="1" x14ac:dyDescent="0.2">
      <c r="A443" s="1"/>
      <c r="F443" s="2"/>
      <c r="G443" s="5"/>
      <c r="J443" s="3"/>
      <c r="N443" s="1"/>
    </row>
    <row r="444" spans="1:14" ht="15" customHeight="1" x14ac:dyDescent="0.2">
      <c r="A444" s="1"/>
      <c r="F444" s="2"/>
      <c r="G444" s="5"/>
      <c r="J444" s="3"/>
      <c r="N444" s="1"/>
    </row>
    <row r="445" spans="1:14" ht="15" customHeight="1" x14ac:dyDescent="0.2">
      <c r="A445" s="1"/>
      <c r="F445" s="2"/>
      <c r="G445" s="5"/>
      <c r="J445" s="3"/>
      <c r="N445" s="1"/>
    </row>
    <row r="446" spans="1:14" ht="15" customHeight="1" x14ac:dyDescent="0.2">
      <c r="A446" s="1"/>
      <c r="F446" s="2"/>
      <c r="G446" s="5"/>
      <c r="J446" s="3"/>
      <c r="N446" s="1"/>
    </row>
    <row r="447" spans="1:14" ht="15" customHeight="1" x14ac:dyDescent="0.2">
      <c r="A447" s="1"/>
      <c r="F447" s="2"/>
      <c r="G447" s="5"/>
      <c r="J447" s="3"/>
      <c r="N447" s="1"/>
    </row>
    <row r="448" spans="1:14" ht="15" customHeight="1" x14ac:dyDescent="0.2">
      <c r="A448" s="1"/>
      <c r="F448" s="2"/>
      <c r="G448" s="5"/>
      <c r="J448" s="3"/>
      <c r="N448" s="1"/>
    </row>
    <row r="449" spans="1:14" ht="15" customHeight="1" x14ac:dyDescent="0.2">
      <c r="A449" s="1"/>
      <c r="F449" s="2"/>
      <c r="G449" s="5"/>
      <c r="J449" s="3"/>
      <c r="N449" s="1"/>
    </row>
    <row r="450" spans="1:14" ht="15" customHeight="1" x14ac:dyDescent="0.2">
      <c r="A450" s="1"/>
      <c r="F450" s="2"/>
      <c r="G450" s="5"/>
      <c r="J450" s="3"/>
      <c r="N450" s="1"/>
    </row>
    <row r="451" spans="1:14" ht="15" customHeight="1" x14ac:dyDescent="0.2">
      <c r="A451" s="1"/>
      <c r="F451" s="2"/>
      <c r="G451" s="5"/>
      <c r="J451" s="3"/>
      <c r="N451" s="1"/>
    </row>
    <row r="452" spans="1:14" ht="15" customHeight="1" x14ac:dyDescent="0.2">
      <c r="A452" s="1"/>
      <c r="F452" s="2"/>
      <c r="G452" s="5"/>
      <c r="J452" s="3"/>
      <c r="N452" s="1"/>
    </row>
    <row r="453" spans="1:14" ht="15" customHeight="1" x14ac:dyDescent="0.2">
      <c r="A453" s="1"/>
      <c r="F453" s="2"/>
      <c r="G453" s="5"/>
      <c r="J453" s="3"/>
      <c r="N453" s="1"/>
    </row>
    <row r="454" spans="1:14" ht="15" customHeight="1" x14ac:dyDescent="0.2">
      <c r="A454" s="1"/>
      <c r="F454" s="2"/>
      <c r="G454" s="5"/>
      <c r="J454" s="3"/>
      <c r="N454" s="1"/>
    </row>
    <row r="455" spans="1:14" ht="15" customHeight="1" x14ac:dyDescent="0.2">
      <c r="A455" s="1"/>
      <c r="F455" s="2"/>
      <c r="G455" s="5"/>
      <c r="J455" s="3"/>
      <c r="N455" s="1"/>
    </row>
    <row r="456" spans="1:14" ht="15" customHeight="1" x14ac:dyDescent="0.2">
      <c r="A456" s="1"/>
      <c r="F456" s="2"/>
      <c r="G456" s="5"/>
      <c r="J456" s="3"/>
      <c r="N456" s="1"/>
    </row>
    <row r="457" spans="1:14" ht="15" customHeight="1" x14ac:dyDescent="0.2">
      <c r="A457" s="1"/>
      <c r="F457" s="2"/>
      <c r="G457" s="5"/>
      <c r="J457" s="3"/>
      <c r="N457" s="1"/>
    </row>
    <row r="458" spans="1:14" ht="15" customHeight="1" x14ac:dyDescent="0.2">
      <c r="A458" s="1"/>
      <c r="F458" s="2"/>
      <c r="G458" s="5"/>
      <c r="J458" s="3"/>
      <c r="N458" s="1"/>
    </row>
    <row r="459" spans="1:14" ht="15" customHeight="1" x14ac:dyDescent="0.2">
      <c r="A459" s="1"/>
      <c r="F459" s="2"/>
      <c r="G459" s="5"/>
      <c r="J459" s="3"/>
      <c r="N459" s="1"/>
    </row>
    <row r="460" spans="1:14" ht="15" customHeight="1" x14ac:dyDescent="0.2">
      <c r="A460" s="1"/>
      <c r="F460" s="2"/>
      <c r="G460" s="5"/>
      <c r="J460" s="3"/>
      <c r="N460" s="1"/>
    </row>
    <row r="461" spans="1:14" ht="15" customHeight="1" x14ac:dyDescent="0.2">
      <c r="A461" s="1"/>
      <c r="F461" s="2"/>
      <c r="G461" s="5"/>
      <c r="J461" s="3"/>
      <c r="N461" s="1"/>
    </row>
    <row r="462" spans="1:14" ht="15" customHeight="1" x14ac:dyDescent="0.2">
      <c r="A462" s="1"/>
      <c r="F462" s="2"/>
      <c r="G462" s="5"/>
      <c r="J462" s="3"/>
      <c r="N462" s="1"/>
    </row>
    <row r="463" spans="1:14" ht="15" customHeight="1" x14ac:dyDescent="0.2">
      <c r="A463" s="1"/>
      <c r="F463" s="2"/>
      <c r="G463" s="5"/>
      <c r="J463" s="3"/>
      <c r="N463" s="1"/>
    </row>
    <row r="464" spans="1:14" ht="15" customHeight="1" x14ac:dyDescent="0.2">
      <c r="A464" s="1"/>
      <c r="F464" s="2"/>
      <c r="G464" s="5"/>
      <c r="J464" s="3"/>
      <c r="N464" s="1"/>
    </row>
    <row r="465" spans="1:14" ht="15" customHeight="1" x14ac:dyDescent="0.2">
      <c r="A465" s="1"/>
      <c r="F465" s="2"/>
      <c r="G465" s="5"/>
      <c r="J465" s="3"/>
      <c r="N465" s="1"/>
    </row>
    <row r="466" spans="1:14" ht="15" customHeight="1" x14ac:dyDescent="0.2">
      <c r="A466" s="1"/>
      <c r="F466" s="2"/>
      <c r="G466" s="5"/>
      <c r="J466" s="3"/>
      <c r="N466" s="1"/>
    </row>
    <row r="467" spans="1:14" ht="15" customHeight="1" x14ac:dyDescent="0.2">
      <c r="A467" s="1"/>
      <c r="F467" s="2"/>
      <c r="G467" s="5"/>
      <c r="J467" s="3"/>
      <c r="N467" s="1"/>
    </row>
    <row r="468" spans="1:14" ht="15" customHeight="1" x14ac:dyDescent="0.2">
      <c r="A468" s="1"/>
      <c r="F468" s="2"/>
      <c r="G468" s="5"/>
      <c r="J468" s="3"/>
      <c r="N468" s="1"/>
    </row>
    <row r="469" spans="1:14" ht="15" customHeight="1" x14ac:dyDescent="0.2">
      <c r="A469" s="1"/>
      <c r="F469" s="2"/>
      <c r="G469" s="5"/>
      <c r="J469" s="3"/>
      <c r="N469" s="1"/>
    </row>
    <row r="470" spans="1:14" ht="15" customHeight="1" x14ac:dyDescent="0.2">
      <c r="A470" s="1"/>
      <c r="F470" s="2"/>
      <c r="G470" s="5"/>
      <c r="J470" s="3"/>
      <c r="N470" s="1"/>
    </row>
    <row r="471" spans="1:14" ht="15" customHeight="1" x14ac:dyDescent="0.2">
      <c r="A471" s="1"/>
      <c r="F471" s="2"/>
      <c r="G471" s="5"/>
      <c r="J471" s="3"/>
      <c r="N471" s="1"/>
    </row>
    <row r="472" spans="1:14" ht="15" customHeight="1" x14ac:dyDescent="0.2">
      <c r="A472" s="1"/>
      <c r="F472" s="2"/>
      <c r="G472" s="5"/>
      <c r="J472" s="3"/>
      <c r="N472" s="1"/>
    </row>
    <row r="473" spans="1:14" ht="15" customHeight="1" x14ac:dyDescent="0.2">
      <c r="A473" s="1"/>
      <c r="F473" s="2"/>
      <c r="G473" s="5"/>
      <c r="J473" s="3"/>
      <c r="N473" s="1"/>
    </row>
    <row r="474" spans="1:14" ht="15" customHeight="1" x14ac:dyDescent="0.2">
      <c r="A474" s="1"/>
      <c r="F474" s="2"/>
      <c r="G474" s="5"/>
      <c r="J474" s="3"/>
      <c r="N474" s="1"/>
    </row>
    <row r="475" spans="1:14" ht="15" customHeight="1" x14ac:dyDescent="0.2">
      <c r="A475" s="1"/>
      <c r="F475" s="2"/>
      <c r="G475" s="5"/>
      <c r="J475" s="3"/>
      <c r="N475" s="1"/>
    </row>
    <row r="476" spans="1:14" ht="15" customHeight="1" x14ac:dyDescent="0.2">
      <c r="A476" s="1"/>
      <c r="F476" s="2"/>
      <c r="G476" s="5"/>
      <c r="J476" s="3"/>
      <c r="N476" s="1"/>
    </row>
    <row r="477" spans="1:14" ht="15" customHeight="1" x14ac:dyDescent="0.2">
      <c r="A477" s="1"/>
      <c r="F477" s="2"/>
      <c r="G477" s="5"/>
      <c r="J477" s="3"/>
      <c r="N477" s="1"/>
    </row>
    <row r="478" spans="1:14" ht="15" customHeight="1" x14ac:dyDescent="0.2">
      <c r="A478" s="1"/>
      <c r="F478" s="2"/>
      <c r="G478" s="5"/>
      <c r="J478" s="3"/>
      <c r="N478" s="1"/>
    </row>
    <row r="479" spans="1:14" ht="15" customHeight="1" x14ac:dyDescent="0.2">
      <c r="A479" s="1"/>
      <c r="F479" s="2"/>
      <c r="G479" s="5"/>
      <c r="J479" s="3"/>
      <c r="N479" s="1"/>
    </row>
    <row r="480" spans="1:14" ht="15" customHeight="1" x14ac:dyDescent="0.2">
      <c r="A480" s="1"/>
      <c r="F480" s="2"/>
      <c r="G480" s="5"/>
      <c r="J480" s="3"/>
      <c r="N480" s="1"/>
    </row>
    <row r="481" spans="1:14" ht="15" customHeight="1" x14ac:dyDescent="0.2">
      <c r="A481" s="1"/>
      <c r="F481" s="2"/>
      <c r="G481" s="5"/>
      <c r="J481" s="3"/>
      <c r="N481" s="1"/>
    </row>
    <row r="482" spans="1:14" ht="15" customHeight="1" x14ac:dyDescent="0.2">
      <c r="A482" s="1"/>
      <c r="F482" s="2"/>
      <c r="G482" s="5"/>
      <c r="J482" s="3"/>
      <c r="N482" s="1"/>
    </row>
    <row r="483" spans="1:14" ht="15" customHeight="1" x14ac:dyDescent="0.2">
      <c r="A483" s="1"/>
      <c r="F483" s="2"/>
      <c r="G483" s="5"/>
      <c r="J483" s="3"/>
      <c r="N483" s="1"/>
    </row>
    <row r="484" spans="1:14" ht="15" customHeight="1" x14ac:dyDescent="0.2">
      <c r="A484" s="1"/>
      <c r="F484" s="2"/>
      <c r="G484" s="5"/>
      <c r="J484" s="3"/>
      <c r="N484" s="1"/>
    </row>
    <row r="485" spans="1:14" ht="15" customHeight="1" x14ac:dyDescent="0.2">
      <c r="A485" s="1"/>
      <c r="F485" s="2"/>
      <c r="G485" s="5"/>
      <c r="J485" s="3"/>
      <c r="N485" s="1"/>
    </row>
    <row r="486" spans="1:14" ht="15" customHeight="1" x14ac:dyDescent="0.2">
      <c r="A486" s="1"/>
      <c r="F486" s="2"/>
      <c r="G486" s="5"/>
      <c r="J486" s="3"/>
      <c r="N486" s="1"/>
    </row>
    <row r="487" spans="1:14" ht="15" customHeight="1" x14ac:dyDescent="0.2">
      <c r="A487" s="1"/>
      <c r="F487" s="2"/>
      <c r="G487" s="5"/>
      <c r="J487" s="3"/>
      <c r="N487" s="1"/>
    </row>
    <row r="488" spans="1:14" ht="15" customHeight="1" x14ac:dyDescent="0.2">
      <c r="A488" s="1"/>
      <c r="F488" s="2"/>
      <c r="G488" s="5"/>
      <c r="J488" s="3"/>
      <c r="N488" s="1"/>
    </row>
    <row r="489" spans="1:14" ht="15" customHeight="1" x14ac:dyDescent="0.2">
      <c r="A489" s="1"/>
      <c r="F489" s="2"/>
      <c r="G489" s="5"/>
      <c r="J489" s="3"/>
      <c r="N489" s="1"/>
    </row>
    <row r="490" spans="1:14" ht="15" customHeight="1" x14ac:dyDescent="0.2">
      <c r="A490" s="1"/>
      <c r="F490" s="2"/>
      <c r="G490" s="5"/>
      <c r="J490" s="3"/>
      <c r="N490" s="1"/>
    </row>
    <row r="491" spans="1:14" ht="15" customHeight="1" x14ac:dyDescent="0.2">
      <c r="A491" s="1"/>
      <c r="F491" s="2"/>
      <c r="G491" s="5"/>
      <c r="J491" s="3"/>
      <c r="N491" s="1"/>
    </row>
    <row r="492" spans="1:14" ht="15" customHeight="1" x14ac:dyDescent="0.2">
      <c r="A492" s="1"/>
      <c r="F492" s="2"/>
      <c r="G492" s="5"/>
      <c r="J492" s="3"/>
      <c r="N492" s="1"/>
    </row>
    <row r="493" spans="1:14" ht="15" customHeight="1" x14ac:dyDescent="0.2">
      <c r="A493" s="1"/>
      <c r="F493" s="2"/>
      <c r="G493" s="5"/>
      <c r="J493" s="3"/>
      <c r="N493" s="1"/>
    </row>
    <row r="494" spans="1:14" ht="15" customHeight="1" x14ac:dyDescent="0.2">
      <c r="A494" s="1"/>
      <c r="F494" s="2"/>
      <c r="G494" s="5"/>
      <c r="J494" s="3"/>
      <c r="N494" s="1"/>
    </row>
    <row r="495" spans="1:14" ht="15" customHeight="1" x14ac:dyDescent="0.2">
      <c r="A495" s="1"/>
      <c r="F495" s="2"/>
      <c r="G495" s="5"/>
      <c r="J495" s="3"/>
      <c r="N495" s="1"/>
    </row>
    <row r="496" spans="1:14" ht="15" customHeight="1" x14ac:dyDescent="0.2">
      <c r="A496" s="1"/>
      <c r="F496" s="2"/>
      <c r="G496" s="5"/>
      <c r="J496" s="3"/>
      <c r="N496" s="1"/>
    </row>
    <row r="497" spans="1:14" ht="15" customHeight="1" x14ac:dyDescent="0.2">
      <c r="A497" s="1"/>
      <c r="F497" s="2"/>
      <c r="G497" s="5"/>
      <c r="J497" s="3"/>
      <c r="N497" s="1"/>
    </row>
    <row r="498" spans="1:14" ht="15" customHeight="1" x14ac:dyDescent="0.2">
      <c r="A498" s="1"/>
      <c r="F498" s="2"/>
      <c r="G498" s="5"/>
      <c r="J498" s="3"/>
      <c r="N498" s="1"/>
    </row>
    <row r="499" spans="1:14" ht="15" customHeight="1" x14ac:dyDescent="0.2">
      <c r="A499" s="1"/>
      <c r="F499" s="2"/>
      <c r="G499" s="5"/>
      <c r="J499" s="3"/>
      <c r="N499" s="1"/>
    </row>
    <row r="500" spans="1:14" ht="15" customHeight="1" x14ac:dyDescent="0.2">
      <c r="A500" s="1"/>
      <c r="F500" s="2"/>
      <c r="G500" s="5"/>
      <c r="J500" s="3"/>
      <c r="N500" s="1"/>
    </row>
    <row r="501" spans="1:14" ht="15" customHeight="1" x14ac:dyDescent="0.2">
      <c r="A501" s="1"/>
      <c r="F501" s="2"/>
      <c r="G501" s="5"/>
      <c r="J501" s="3"/>
      <c r="N501" s="1"/>
    </row>
    <row r="502" spans="1:14" ht="15" customHeight="1" x14ac:dyDescent="0.2">
      <c r="A502" s="1"/>
      <c r="F502" s="2"/>
      <c r="G502" s="5"/>
      <c r="J502" s="3"/>
      <c r="N502" s="1"/>
    </row>
    <row r="503" spans="1:14" ht="15" customHeight="1" x14ac:dyDescent="0.2">
      <c r="A503" s="1"/>
      <c r="F503" s="2"/>
      <c r="G503" s="5"/>
      <c r="J503" s="3"/>
      <c r="N503" s="1"/>
    </row>
    <row r="504" spans="1:14" ht="15" customHeight="1" x14ac:dyDescent="0.2">
      <c r="A504" s="1"/>
      <c r="F504" s="2"/>
      <c r="G504" s="5"/>
      <c r="J504" s="3"/>
      <c r="N504" s="1"/>
    </row>
    <row r="505" spans="1:14" ht="15" customHeight="1" x14ac:dyDescent="0.2">
      <c r="A505" s="1"/>
      <c r="F505" s="2"/>
      <c r="G505" s="5"/>
      <c r="J505" s="3"/>
      <c r="N505" s="1"/>
    </row>
    <row r="506" spans="1:14" ht="15" customHeight="1" x14ac:dyDescent="0.2">
      <c r="A506" s="1"/>
      <c r="F506" s="2"/>
      <c r="G506" s="5"/>
      <c r="J506" s="3"/>
      <c r="N506" s="1"/>
    </row>
    <row r="507" spans="1:14" ht="15" customHeight="1" x14ac:dyDescent="0.2">
      <c r="A507" s="1"/>
      <c r="F507" s="2"/>
      <c r="G507" s="5"/>
      <c r="J507" s="3"/>
      <c r="N507" s="1"/>
    </row>
    <row r="508" spans="1:14" ht="15" customHeight="1" x14ac:dyDescent="0.2">
      <c r="A508" s="1"/>
      <c r="F508" s="2"/>
      <c r="G508" s="5"/>
      <c r="J508" s="3"/>
      <c r="N508" s="1"/>
    </row>
    <row r="509" spans="1:14" ht="15" customHeight="1" x14ac:dyDescent="0.2">
      <c r="A509" s="1"/>
      <c r="F509" s="2"/>
      <c r="G509" s="5"/>
      <c r="J509" s="3"/>
      <c r="N509" s="1"/>
    </row>
    <row r="510" spans="1:14" ht="15" customHeight="1" x14ac:dyDescent="0.2">
      <c r="A510" s="1"/>
      <c r="F510" s="2"/>
      <c r="G510" s="5"/>
      <c r="J510" s="3"/>
      <c r="N510" s="1"/>
    </row>
    <row r="511" spans="1:14" ht="15" customHeight="1" x14ac:dyDescent="0.2">
      <c r="A511" s="1"/>
      <c r="F511" s="2"/>
      <c r="G511" s="5"/>
      <c r="J511" s="3"/>
      <c r="N511" s="1"/>
    </row>
    <row r="512" spans="1:14" ht="15" customHeight="1" x14ac:dyDescent="0.2">
      <c r="A512" s="1"/>
      <c r="F512" s="2"/>
      <c r="G512" s="5"/>
      <c r="J512" s="3"/>
      <c r="N512" s="1"/>
    </row>
    <row r="513" spans="1:14" ht="15" customHeight="1" x14ac:dyDescent="0.2">
      <c r="A513" s="1"/>
      <c r="F513" s="2"/>
      <c r="G513" s="5"/>
      <c r="J513" s="3"/>
      <c r="N513" s="1"/>
    </row>
    <row r="514" spans="1:14" ht="15" customHeight="1" x14ac:dyDescent="0.2">
      <c r="A514" s="1"/>
      <c r="F514" s="2"/>
      <c r="G514" s="5"/>
      <c r="J514" s="3"/>
      <c r="N514" s="1"/>
    </row>
    <row r="515" spans="1:14" ht="15" customHeight="1" x14ac:dyDescent="0.2">
      <c r="A515" s="1"/>
      <c r="F515" s="2"/>
      <c r="G515" s="5"/>
      <c r="J515" s="3"/>
      <c r="N515" s="1"/>
    </row>
    <row r="516" spans="1:14" ht="15" customHeight="1" x14ac:dyDescent="0.2">
      <c r="A516" s="1"/>
      <c r="F516" s="2"/>
      <c r="G516" s="5"/>
      <c r="J516" s="3"/>
      <c r="N516" s="1"/>
    </row>
    <row r="517" spans="1:14" ht="15" customHeight="1" x14ac:dyDescent="0.2">
      <c r="A517" s="1"/>
      <c r="F517" s="2"/>
      <c r="G517" s="5"/>
      <c r="J517" s="3"/>
      <c r="N517" s="1"/>
    </row>
    <row r="518" spans="1:14" ht="15" customHeight="1" x14ac:dyDescent="0.2">
      <c r="A518" s="1"/>
      <c r="F518" s="2"/>
      <c r="G518" s="5"/>
      <c r="J518" s="3"/>
      <c r="N518" s="1"/>
    </row>
    <row r="519" spans="1:14" ht="15" customHeight="1" x14ac:dyDescent="0.2">
      <c r="A519" s="1"/>
      <c r="F519" s="2"/>
      <c r="G519" s="5"/>
      <c r="J519" s="3"/>
      <c r="N519" s="1"/>
    </row>
    <row r="520" spans="1:14" ht="15" customHeight="1" x14ac:dyDescent="0.2">
      <c r="A520" s="1"/>
      <c r="F520" s="2"/>
      <c r="G520" s="5"/>
      <c r="J520" s="3"/>
      <c r="N520" s="1"/>
    </row>
    <row r="521" spans="1:14" ht="15" customHeight="1" x14ac:dyDescent="0.2">
      <c r="A521" s="1"/>
      <c r="F521" s="2"/>
      <c r="G521" s="5"/>
      <c r="J521" s="3"/>
      <c r="N521" s="1"/>
    </row>
    <row r="522" spans="1:14" ht="15" customHeight="1" x14ac:dyDescent="0.2">
      <c r="A522" s="1"/>
      <c r="F522" s="2"/>
      <c r="G522" s="5"/>
      <c r="J522" s="3"/>
      <c r="N522" s="1"/>
    </row>
    <row r="523" spans="1:14" ht="15" customHeight="1" x14ac:dyDescent="0.2">
      <c r="A523" s="1"/>
      <c r="F523" s="2"/>
      <c r="G523" s="5"/>
      <c r="J523" s="3"/>
      <c r="N523" s="1"/>
    </row>
    <row r="524" spans="1:14" ht="15" customHeight="1" x14ac:dyDescent="0.2">
      <c r="A524" s="1"/>
      <c r="F524" s="2"/>
      <c r="G524" s="5"/>
      <c r="J524" s="3"/>
      <c r="N524" s="1"/>
    </row>
    <row r="525" spans="1:14" ht="15" customHeight="1" x14ac:dyDescent="0.2">
      <c r="A525" s="1"/>
      <c r="F525" s="2"/>
      <c r="G525" s="5"/>
      <c r="J525" s="3"/>
      <c r="N525" s="1"/>
    </row>
    <row r="526" spans="1:14" ht="15" customHeight="1" x14ac:dyDescent="0.2">
      <c r="A526" s="1"/>
      <c r="F526" s="2"/>
      <c r="G526" s="5"/>
      <c r="J526" s="3"/>
      <c r="N526" s="1"/>
    </row>
    <row r="527" spans="1:14" ht="15" customHeight="1" x14ac:dyDescent="0.2">
      <c r="A527" s="1"/>
      <c r="F527" s="2"/>
      <c r="G527" s="5"/>
      <c r="J527" s="3"/>
      <c r="N527" s="1"/>
    </row>
    <row r="528" spans="1:14" ht="15" customHeight="1" x14ac:dyDescent="0.2">
      <c r="A528" s="1"/>
      <c r="F528" s="2"/>
      <c r="G528" s="5"/>
      <c r="J528" s="3"/>
      <c r="N528" s="1"/>
    </row>
    <row r="529" spans="1:14" ht="15" customHeight="1" x14ac:dyDescent="0.2">
      <c r="A529" s="1"/>
      <c r="F529" s="2"/>
      <c r="G529" s="5"/>
      <c r="J529" s="3"/>
      <c r="N529" s="1"/>
    </row>
    <row r="530" spans="1:14" ht="15" customHeight="1" x14ac:dyDescent="0.2">
      <c r="A530" s="1"/>
      <c r="F530" s="2"/>
      <c r="G530" s="5"/>
      <c r="J530" s="3"/>
      <c r="N530" s="1"/>
    </row>
    <row r="531" spans="1:14" ht="15" customHeight="1" x14ac:dyDescent="0.2">
      <c r="A531" s="1"/>
      <c r="F531" s="2"/>
      <c r="G531" s="5"/>
      <c r="J531" s="3"/>
      <c r="N531" s="1"/>
    </row>
    <row r="532" spans="1:14" ht="15" customHeight="1" x14ac:dyDescent="0.2">
      <c r="A532" s="1"/>
      <c r="F532" s="2"/>
      <c r="G532" s="5"/>
      <c r="J532" s="3"/>
      <c r="N532" s="1"/>
    </row>
    <row r="533" spans="1:14" ht="15" customHeight="1" x14ac:dyDescent="0.2">
      <c r="A533" s="1"/>
      <c r="F533" s="2"/>
      <c r="G533" s="5"/>
      <c r="J533" s="3"/>
      <c r="N533" s="1"/>
    </row>
    <row r="534" spans="1:14" ht="15" customHeight="1" x14ac:dyDescent="0.2">
      <c r="A534" s="1"/>
      <c r="F534" s="2"/>
      <c r="G534" s="5"/>
      <c r="J534" s="3"/>
      <c r="N534" s="1"/>
    </row>
    <row r="535" spans="1:14" ht="15" customHeight="1" x14ac:dyDescent="0.2">
      <c r="A535" s="1"/>
      <c r="F535" s="2"/>
      <c r="G535" s="5"/>
      <c r="J535" s="3"/>
      <c r="N535" s="1"/>
    </row>
    <row r="536" spans="1:14" ht="15" customHeight="1" x14ac:dyDescent="0.2">
      <c r="A536" s="1"/>
      <c r="F536" s="2"/>
      <c r="G536" s="5"/>
      <c r="J536" s="3"/>
      <c r="N536" s="1"/>
    </row>
    <row r="537" spans="1:14" ht="15" customHeight="1" x14ac:dyDescent="0.2">
      <c r="A537" s="1"/>
      <c r="F537" s="2"/>
      <c r="G537" s="5"/>
      <c r="J537" s="3"/>
      <c r="N537" s="1"/>
    </row>
    <row r="538" spans="1:14" ht="15" customHeight="1" x14ac:dyDescent="0.2">
      <c r="A538" s="1"/>
      <c r="F538" s="2"/>
      <c r="G538" s="5"/>
      <c r="J538" s="3"/>
      <c r="N538" s="1"/>
    </row>
    <row r="539" spans="1:14" ht="15" customHeight="1" x14ac:dyDescent="0.2">
      <c r="A539" s="1"/>
      <c r="F539" s="2"/>
      <c r="G539" s="5"/>
      <c r="J539" s="3"/>
      <c r="N539" s="1"/>
    </row>
    <row r="540" spans="1:14" ht="15" customHeight="1" x14ac:dyDescent="0.2">
      <c r="A540" s="1"/>
      <c r="F540" s="2"/>
      <c r="G540" s="5"/>
      <c r="J540" s="3"/>
      <c r="N540" s="1"/>
    </row>
    <row r="541" spans="1:14" ht="15" customHeight="1" x14ac:dyDescent="0.2">
      <c r="A541" s="1"/>
      <c r="F541" s="2"/>
      <c r="G541" s="5"/>
      <c r="J541" s="3"/>
      <c r="N541" s="1"/>
    </row>
    <row r="542" spans="1:14" ht="15" customHeight="1" x14ac:dyDescent="0.2">
      <c r="A542" s="1"/>
      <c r="F542" s="2"/>
      <c r="G542" s="5"/>
      <c r="J542" s="3"/>
      <c r="N542" s="1"/>
    </row>
    <row r="543" spans="1:14" ht="15" customHeight="1" x14ac:dyDescent="0.2">
      <c r="A543" s="1"/>
      <c r="F543" s="2"/>
      <c r="G543" s="5"/>
      <c r="J543" s="3"/>
      <c r="N543" s="1"/>
    </row>
    <row r="544" spans="1:14" ht="15" customHeight="1" x14ac:dyDescent="0.2">
      <c r="A544" s="1"/>
      <c r="F544" s="2"/>
      <c r="G544" s="5"/>
      <c r="J544" s="3"/>
      <c r="N544" s="1"/>
    </row>
    <row r="545" spans="1:14" ht="15" customHeight="1" x14ac:dyDescent="0.2">
      <c r="A545" s="1"/>
      <c r="F545" s="2"/>
      <c r="G545" s="5"/>
      <c r="J545" s="3"/>
      <c r="N545" s="1"/>
    </row>
    <row r="546" spans="1:14" ht="15" customHeight="1" x14ac:dyDescent="0.2">
      <c r="A546" s="1"/>
      <c r="F546" s="2"/>
      <c r="G546" s="5"/>
      <c r="J546" s="3"/>
      <c r="N546" s="1"/>
    </row>
    <row r="547" spans="1:14" ht="15" customHeight="1" x14ac:dyDescent="0.2">
      <c r="A547" s="1"/>
      <c r="F547" s="2"/>
      <c r="G547" s="5"/>
      <c r="J547" s="3"/>
      <c r="N547" s="1"/>
    </row>
    <row r="548" spans="1:14" ht="15" customHeight="1" x14ac:dyDescent="0.2">
      <c r="A548" s="1"/>
      <c r="F548" s="2"/>
      <c r="G548" s="5"/>
      <c r="J548" s="3"/>
      <c r="N548" s="1"/>
    </row>
    <row r="549" spans="1:14" ht="15" customHeight="1" x14ac:dyDescent="0.2">
      <c r="A549" s="1"/>
      <c r="F549" s="2"/>
      <c r="G549" s="5"/>
      <c r="J549" s="3"/>
      <c r="N549" s="1"/>
    </row>
    <row r="550" spans="1:14" ht="15" customHeight="1" x14ac:dyDescent="0.2">
      <c r="A550" s="1"/>
      <c r="F550" s="2"/>
      <c r="G550" s="5"/>
      <c r="J550" s="3"/>
      <c r="N550" s="1"/>
    </row>
    <row r="551" spans="1:14" ht="15" customHeight="1" x14ac:dyDescent="0.2">
      <c r="A551" s="1"/>
      <c r="F551" s="2"/>
      <c r="G551" s="5"/>
      <c r="J551" s="3"/>
      <c r="N551" s="1"/>
    </row>
    <row r="552" spans="1:14" ht="15" customHeight="1" x14ac:dyDescent="0.2">
      <c r="A552" s="1"/>
      <c r="F552" s="2"/>
      <c r="G552" s="5"/>
      <c r="J552" s="3"/>
      <c r="N552" s="1"/>
    </row>
    <row r="553" spans="1:14" ht="15" customHeight="1" x14ac:dyDescent="0.2">
      <c r="A553" s="1"/>
      <c r="F553" s="2"/>
      <c r="G553" s="5"/>
      <c r="J553" s="3"/>
      <c r="N553" s="1"/>
    </row>
    <row r="554" spans="1:14" ht="15" customHeight="1" x14ac:dyDescent="0.2">
      <c r="A554" s="1"/>
      <c r="F554" s="2"/>
      <c r="G554" s="5"/>
      <c r="J554" s="3"/>
      <c r="N554" s="1"/>
    </row>
    <row r="555" spans="1:14" ht="15" customHeight="1" x14ac:dyDescent="0.2">
      <c r="A555" s="1"/>
      <c r="F555" s="2"/>
      <c r="G555" s="5"/>
      <c r="J555" s="3"/>
      <c r="N555" s="1"/>
    </row>
    <row r="556" spans="1:14" ht="15" customHeight="1" x14ac:dyDescent="0.2">
      <c r="A556" s="1"/>
      <c r="F556" s="2"/>
      <c r="G556" s="5"/>
      <c r="J556" s="3"/>
      <c r="N556" s="1"/>
    </row>
    <row r="557" spans="1:14" ht="15" customHeight="1" x14ac:dyDescent="0.2">
      <c r="A557" s="1"/>
      <c r="F557" s="2"/>
      <c r="G557" s="5"/>
      <c r="J557" s="3"/>
      <c r="N557" s="1"/>
    </row>
    <row r="558" spans="1:14" ht="15" customHeight="1" x14ac:dyDescent="0.2">
      <c r="A558" s="1"/>
      <c r="F558" s="2"/>
      <c r="G558" s="5"/>
      <c r="J558" s="3"/>
      <c r="N558" s="1"/>
    </row>
    <row r="559" spans="1:14" ht="15" customHeight="1" x14ac:dyDescent="0.2">
      <c r="A559" s="1"/>
      <c r="F559" s="2"/>
      <c r="G559" s="5"/>
      <c r="J559" s="3"/>
      <c r="N559" s="1"/>
    </row>
    <row r="560" spans="1:14" ht="15" customHeight="1" x14ac:dyDescent="0.2">
      <c r="A560" s="1"/>
      <c r="F560" s="2"/>
      <c r="G560" s="5"/>
      <c r="J560" s="3"/>
      <c r="N560" s="1"/>
    </row>
    <row r="561" spans="1:14" ht="15" customHeight="1" x14ac:dyDescent="0.2">
      <c r="A561" s="1"/>
      <c r="F561" s="2"/>
      <c r="G561" s="5"/>
      <c r="J561" s="3"/>
      <c r="N561" s="1"/>
    </row>
    <row r="562" spans="1:14" ht="15" customHeight="1" x14ac:dyDescent="0.2">
      <c r="A562" s="1"/>
      <c r="F562" s="2"/>
      <c r="G562" s="5"/>
      <c r="J562" s="3"/>
      <c r="N562" s="1"/>
    </row>
    <row r="563" spans="1:14" ht="15" customHeight="1" x14ac:dyDescent="0.2">
      <c r="A563" s="1"/>
      <c r="F563" s="2"/>
      <c r="G563" s="5"/>
      <c r="J563" s="3"/>
      <c r="N563" s="1"/>
    </row>
    <row r="564" spans="1:14" ht="15" customHeight="1" x14ac:dyDescent="0.2">
      <c r="A564" s="1"/>
      <c r="F564" s="2"/>
      <c r="G564" s="5"/>
      <c r="J564" s="3"/>
      <c r="N564" s="1"/>
    </row>
    <row r="565" spans="1:14" ht="15" customHeight="1" x14ac:dyDescent="0.2">
      <c r="A565" s="1"/>
      <c r="F565" s="2"/>
      <c r="G565" s="5"/>
      <c r="J565" s="3"/>
      <c r="N565" s="1"/>
    </row>
    <row r="566" spans="1:14" ht="15" customHeight="1" x14ac:dyDescent="0.2">
      <c r="A566" s="1"/>
      <c r="F566" s="2"/>
      <c r="G566" s="5"/>
      <c r="J566" s="3"/>
      <c r="N566" s="1"/>
    </row>
    <row r="567" spans="1:14" ht="15" customHeight="1" x14ac:dyDescent="0.2">
      <c r="A567" s="1"/>
      <c r="F567" s="2"/>
      <c r="G567" s="5"/>
      <c r="J567" s="3"/>
      <c r="N567" s="1"/>
    </row>
    <row r="568" spans="1:14" ht="15" customHeight="1" x14ac:dyDescent="0.2">
      <c r="A568" s="1"/>
      <c r="F568" s="2"/>
      <c r="G568" s="5"/>
      <c r="J568" s="3"/>
      <c r="N568" s="1"/>
    </row>
    <row r="569" spans="1:14" ht="15" customHeight="1" x14ac:dyDescent="0.2">
      <c r="A569" s="1"/>
      <c r="F569" s="2"/>
      <c r="G569" s="5"/>
      <c r="J569" s="3"/>
      <c r="N569" s="1"/>
    </row>
    <row r="570" spans="1:14" ht="15" customHeight="1" x14ac:dyDescent="0.2">
      <c r="A570" s="1"/>
      <c r="F570" s="2"/>
      <c r="G570" s="5"/>
      <c r="J570" s="3"/>
      <c r="N570" s="1"/>
    </row>
    <row r="571" spans="1:14" ht="15" customHeight="1" x14ac:dyDescent="0.2">
      <c r="A571" s="1"/>
      <c r="F571" s="2"/>
      <c r="G571" s="5"/>
      <c r="J571" s="3"/>
      <c r="N571" s="1"/>
    </row>
    <row r="572" spans="1:14" ht="15" customHeight="1" x14ac:dyDescent="0.2">
      <c r="A572" s="1"/>
      <c r="F572" s="2"/>
      <c r="G572" s="5"/>
      <c r="J572" s="3"/>
      <c r="N572" s="1"/>
    </row>
    <row r="573" spans="1:14" ht="15" customHeight="1" x14ac:dyDescent="0.2">
      <c r="A573" s="1"/>
      <c r="F573" s="2"/>
      <c r="G573" s="5"/>
      <c r="J573" s="3"/>
      <c r="N573" s="1"/>
    </row>
    <row r="574" spans="1:14" ht="15" customHeight="1" x14ac:dyDescent="0.2">
      <c r="A574" s="1"/>
      <c r="F574" s="2"/>
      <c r="G574" s="5"/>
      <c r="J574" s="3"/>
      <c r="N574" s="1"/>
    </row>
    <row r="575" spans="1:14" ht="15" customHeight="1" x14ac:dyDescent="0.2">
      <c r="A575" s="1"/>
      <c r="F575" s="2"/>
      <c r="G575" s="5"/>
      <c r="J575" s="3"/>
      <c r="N575" s="1"/>
    </row>
    <row r="576" spans="1:14" ht="15" customHeight="1" x14ac:dyDescent="0.2">
      <c r="A576" s="1"/>
      <c r="F576" s="2"/>
      <c r="G576" s="5"/>
      <c r="J576" s="3"/>
      <c r="N576" s="1"/>
    </row>
    <row r="577" spans="1:14" ht="15" customHeight="1" x14ac:dyDescent="0.2">
      <c r="A577" s="1"/>
      <c r="F577" s="2"/>
      <c r="G577" s="5"/>
      <c r="J577" s="3"/>
      <c r="N577" s="1"/>
    </row>
    <row r="578" spans="1:14" ht="15" customHeight="1" x14ac:dyDescent="0.2">
      <c r="A578" s="1"/>
      <c r="F578" s="2"/>
      <c r="G578" s="5"/>
      <c r="J578" s="3"/>
      <c r="N578" s="1"/>
    </row>
    <row r="579" spans="1:14" ht="15" customHeight="1" x14ac:dyDescent="0.2">
      <c r="A579" s="1"/>
      <c r="F579" s="2"/>
      <c r="G579" s="5"/>
      <c r="J579" s="3"/>
      <c r="N579" s="1"/>
    </row>
    <row r="580" spans="1:14" ht="15" customHeight="1" x14ac:dyDescent="0.2">
      <c r="A580" s="1"/>
      <c r="F580" s="2"/>
      <c r="G580" s="5"/>
      <c r="J580" s="3"/>
      <c r="N580" s="1"/>
    </row>
    <row r="581" spans="1:14" ht="15" customHeight="1" x14ac:dyDescent="0.2">
      <c r="A581" s="1"/>
      <c r="F581" s="2"/>
      <c r="G581" s="5"/>
      <c r="J581" s="3"/>
      <c r="N581" s="1"/>
    </row>
    <row r="582" spans="1:14" ht="15" customHeight="1" x14ac:dyDescent="0.2">
      <c r="A582" s="1"/>
      <c r="F582" s="2"/>
      <c r="G582" s="5"/>
      <c r="J582" s="3"/>
      <c r="N582" s="1"/>
    </row>
    <row r="583" spans="1:14" ht="15" customHeight="1" x14ac:dyDescent="0.2">
      <c r="A583" s="1"/>
      <c r="F583" s="2"/>
      <c r="G583" s="5"/>
      <c r="J583" s="3"/>
      <c r="N583" s="1"/>
    </row>
    <row r="584" spans="1:14" ht="15" customHeight="1" x14ac:dyDescent="0.2">
      <c r="A584" s="1"/>
      <c r="F584" s="2"/>
      <c r="G584" s="5"/>
      <c r="J584" s="3"/>
      <c r="N584" s="1"/>
    </row>
    <row r="585" spans="1:14" ht="15" customHeight="1" x14ac:dyDescent="0.2">
      <c r="A585" s="1"/>
      <c r="F585" s="2"/>
      <c r="G585" s="5"/>
      <c r="J585" s="3"/>
      <c r="N585" s="1"/>
    </row>
    <row r="586" spans="1:14" ht="15" customHeight="1" x14ac:dyDescent="0.2">
      <c r="A586" s="1"/>
      <c r="F586" s="2"/>
      <c r="G586" s="5"/>
      <c r="J586" s="3"/>
      <c r="N586" s="1"/>
    </row>
    <row r="587" spans="1:14" ht="15" customHeight="1" x14ac:dyDescent="0.2">
      <c r="A587" s="1"/>
      <c r="F587" s="2"/>
      <c r="G587" s="5"/>
      <c r="J587" s="3"/>
      <c r="N587" s="1"/>
    </row>
    <row r="588" spans="1:14" ht="15" customHeight="1" x14ac:dyDescent="0.2">
      <c r="A588" s="1"/>
      <c r="F588" s="2"/>
      <c r="G588" s="5"/>
      <c r="J588" s="3"/>
      <c r="N588" s="1"/>
    </row>
    <row r="589" spans="1:14" ht="15" customHeight="1" x14ac:dyDescent="0.2">
      <c r="A589" s="1"/>
      <c r="F589" s="2"/>
      <c r="G589" s="5"/>
      <c r="J589" s="3"/>
      <c r="N589" s="1"/>
    </row>
    <row r="590" spans="1:14" ht="15" customHeight="1" x14ac:dyDescent="0.2">
      <c r="A590" s="1"/>
      <c r="F590" s="2"/>
      <c r="G590" s="5"/>
      <c r="J590" s="3"/>
      <c r="N590" s="1"/>
    </row>
    <row r="591" spans="1:14" ht="15" customHeight="1" x14ac:dyDescent="0.2">
      <c r="A591" s="1"/>
      <c r="F591" s="2"/>
      <c r="G591" s="5"/>
      <c r="J591" s="3"/>
      <c r="N591" s="1"/>
    </row>
    <row r="592" spans="1:14" ht="15" customHeight="1" x14ac:dyDescent="0.2">
      <c r="A592" s="1"/>
      <c r="F592" s="2"/>
      <c r="G592" s="5"/>
      <c r="J592" s="3"/>
      <c r="N592" s="1"/>
    </row>
    <row r="593" spans="1:14" ht="15" customHeight="1" x14ac:dyDescent="0.2">
      <c r="A593" s="1"/>
      <c r="F593" s="2"/>
      <c r="G593" s="5"/>
      <c r="J593" s="3"/>
      <c r="N593" s="1"/>
    </row>
    <row r="594" spans="1:14" ht="15" customHeight="1" x14ac:dyDescent="0.2">
      <c r="A594" s="1"/>
      <c r="F594" s="2"/>
      <c r="G594" s="5"/>
      <c r="J594" s="3"/>
      <c r="N594" s="1"/>
    </row>
    <row r="595" spans="1:14" ht="15" customHeight="1" x14ac:dyDescent="0.2">
      <c r="A595" s="1"/>
      <c r="F595" s="2"/>
      <c r="G595" s="5"/>
      <c r="J595" s="3"/>
      <c r="N595" s="1"/>
    </row>
    <row r="596" spans="1:14" ht="15" customHeight="1" x14ac:dyDescent="0.2">
      <c r="A596" s="1"/>
      <c r="F596" s="2"/>
      <c r="G596" s="5"/>
      <c r="J596" s="3"/>
      <c r="N596" s="1"/>
    </row>
    <row r="597" spans="1:14" ht="15" customHeight="1" x14ac:dyDescent="0.2">
      <c r="A597" s="1"/>
      <c r="F597" s="2"/>
      <c r="G597" s="5"/>
      <c r="J597" s="3"/>
      <c r="N597" s="1"/>
    </row>
    <row r="598" spans="1:14" ht="15" customHeight="1" x14ac:dyDescent="0.2">
      <c r="A598" s="1"/>
      <c r="F598" s="2"/>
      <c r="G598" s="5"/>
      <c r="J598" s="3"/>
      <c r="N598" s="1"/>
    </row>
    <row r="599" spans="1:14" ht="15" customHeight="1" x14ac:dyDescent="0.2">
      <c r="A599" s="1"/>
      <c r="F599" s="2"/>
      <c r="G599" s="5"/>
      <c r="J599" s="3"/>
      <c r="N599" s="1"/>
    </row>
    <row r="600" spans="1:14" ht="15" customHeight="1" x14ac:dyDescent="0.2">
      <c r="A600" s="1"/>
      <c r="F600" s="2"/>
      <c r="G600" s="5"/>
      <c r="J600" s="3"/>
      <c r="N600" s="1"/>
    </row>
    <row r="601" spans="1:14" ht="15" customHeight="1" x14ac:dyDescent="0.2">
      <c r="A601" s="1"/>
      <c r="F601" s="2"/>
      <c r="G601" s="5"/>
      <c r="J601" s="3"/>
      <c r="N601" s="1"/>
    </row>
    <row r="602" spans="1:14" ht="15" customHeight="1" x14ac:dyDescent="0.2">
      <c r="A602" s="1"/>
      <c r="F602" s="2"/>
      <c r="G602" s="5"/>
      <c r="J602" s="3"/>
      <c r="N602" s="1"/>
    </row>
    <row r="603" spans="1:14" ht="15" customHeight="1" x14ac:dyDescent="0.2">
      <c r="A603" s="1"/>
      <c r="F603" s="2"/>
      <c r="G603" s="5"/>
      <c r="J603" s="3"/>
      <c r="N603" s="1"/>
    </row>
    <row r="604" spans="1:14" ht="15" customHeight="1" x14ac:dyDescent="0.2">
      <c r="A604" s="1"/>
      <c r="F604" s="2"/>
      <c r="G604" s="5"/>
      <c r="J604" s="3"/>
      <c r="N604" s="1"/>
    </row>
    <row r="605" spans="1:14" ht="15" customHeight="1" x14ac:dyDescent="0.2">
      <c r="A605" s="1"/>
      <c r="F605" s="2"/>
      <c r="G605" s="5"/>
      <c r="J605" s="3"/>
      <c r="N605" s="1"/>
    </row>
    <row r="606" spans="1:14" ht="15" customHeight="1" x14ac:dyDescent="0.2">
      <c r="A606" s="1"/>
      <c r="F606" s="2"/>
      <c r="G606" s="5"/>
      <c r="J606" s="3"/>
      <c r="N606" s="1"/>
    </row>
    <row r="607" spans="1:14" ht="15" customHeight="1" x14ac:dyDescent="0.2">
      <c r="A607" s="1"/>
      <c r="F607" s="2"/>
      <c r="G607" s="5"/>
      <c r="J607" s="3"/>
      <c r="N607" s="1"/>
    </row>
    <row r="608" spans="1:14" ht="15" customHeight="1" x14ac:dyDescent="0.2">
      <c r="A608" s="1"/>
      <c r="F608" s="2"/>
      <c r="G608" s="5"/>
      <c r="J608" s="3"/>
      <c r="N608" s="1"/>
    </row>
    <row r="609" spans="1:14" ht="15" customHeight="1" x14ac:dyDescent="0.2">
      <c r="A609" s="1"/>
      <c r="F609" s="2"/>
      <c r="G609" s="5"/>
      <c r="J609" s="3"/>
      <c r="N609" s="1"/>
    </row>
    <row r="610" spans="1:14" ht="15" customHeight="1" x14ac:dyDescent="0.2">
      <c r="A610" s="1"/>
      <c r="F610" s="2"/>
      <c r="G610" s="5"/>
      <c r="J610" s="3"/>
      <c r="N610" s="1"/>
    </row>
    <row r="611" spans="1:14" ht="15" customHeight="1" x14ac:dyDescent="0.2">
      <c r="A611" s="1"/>
      <c r="F611" s="2"/>
      <c r="G611" s="5"/>
      <c r="J611" s="3"/>
      <c r="N611" s="1"/>
    </row>
    <row r="612" spans="1:14" ht="15" customHeight="1" x14ac:dyDescent="0.2">
      <c r="A612" s="1"/>
      <c r="F612" s="2"/>
      <c r="G612" s="5"/>
      <c r="J612" s="3"/>
      <c r="N612" s="1"/>
    </row>
    <row r="613" spans="1:14" ht="15" customHeight="1" x14ac:dyDescent="0.2">
      <c r="A613" s="1"/>
      <c r="F613" s="2"/>
      <c r="G613" s="5"/>
      <c r="J613" s="3"/>
      <c r="N613" s="1"/>
    </row>
    <row r="614" spans="1:14" ht="15" customHeight="1" x14ac:dyDescent="0.2">
      <c r="A614" s="1"/>
      <c r="F614" s="2"/>
      <c r="G614" s="5"/>
      <c r="J614" s="3"/>
      <c r="N614" s="1"/>
    </row>
    <row r="615" spans="1:14" ht="15" customHeight="1" x14ac:dyDescent="0.2">
      <c r="A615" s="1"/>
      <c r="F615" s="2"/>
      <c r="G615" s="5"/>
      <c r="J615" s="3"/>
      <c r="N615" s="1"/>
    </row>
    <row r="616" spans="1:14" ht="15" customHeight="1" x14ac:dyDescent="0.2">
      <c r="A616" s="1"/>
      <c r="F616" s="2"/>
      <c r="G616" s="5"/>
      <c r="J616" s="3"/>
      <c r="N616" s="1"/>
    </row>
    <row r="617" spans="1:14" ht="15" customHeight="1" x14ac:dyDescent="0.2">
      <c r="A617" s="1"/>
      <c r="F617" s="2"/>
      <c r="G617" s="5"/>
      <c r="J617" s="3"/>
      <c r="N617" s="1"/>
    </row>
    <row r="618" spans="1:14" ht="15" customHeight="1" x14ac:dyDescent="0.2">
      <c r="A618" s="1"/>
      <c r="F618" s="2"/>
      <c r="G618" s="5"/>
      <c r="J618" s="3"/>
      <c r="N618" s="1"/>
    </row>
    <row r="619" spans="1:14" ht="15" customHeight="1" x14ac:dyDescent="0.2">
      <c r="A619" s="1"/>
      <c r="F619" s="2"/>
      <c r="G619" s="5"/>
      <c r="J619" s="3"/>
      <c r="N619" s="1"/>
    </row>
    <row r="620" spans="1:14" ht="15" customHeight="1" x14ac:dyDescent="0.2">
      <c r="A620" s="1"/>
      <c r="F620" s="2"/>
      <c r="G620" s="5"/>
      <c r="J620" s="3"/>
      <c r="N620" s="1"/>
    </row>
    <row r="621" spans="1:14" ht="15" customHeight="1" x14ac:dyDescent="0.2">
      <c r="A621" s="1"/>
      <c r="F621" s="2"/>
      <c r="G621" s="5"/>
      <c r="J621" s="3"/>
      <c r="N621" s="1"/>
    </row>
    <row r="622" spans="1:14" ht="15" customHeight="1" x14ac:dyDescent="0.2">
      <c r="A622" s="1"/>
      <c r="F622" s="2"/>
      <c r="G622" s="5"/>
      <c r="J622" s="3"/>
      <c r="N622" s="1"/>
    </row>
    <row r="623" spans="1:14" ht="15" customHeight="1" x14ac:dyDescent="0.2">
      <c r="A623" s="1"/>
      <c r="F623" s="2"/>
      <c r="G623" s="5"/>
      <c r="J623" s="3"/>
      <c r="N623" s="1"/>
    </row>
    <row r="624" spans="1:14" ht="15" customHeight="1" x14ac:dyDescent="0.2">
      <c r="A624" s="1"/>
      <c r="F624" s="2"/>
      <c r="G624" s="5"/>
      <c r="J624" s="3"/>
      <c r="N624" s="1"/>
    </row>
    <row r="625" spans="1:14" ht="15" customHeight="1" x14ac:dyDescent="0.2">
      <c r="A625" s="1"/>
      <c r="F625" s="2"/>
      <c r="G625" s="5"/>
      <c r="J625" s="3"/>
      <c r="N625" s="1"/>
    </row>
    <row r="626" spans="1:14" ht="15" customHeight="1" x14ac:dyDescent="0.2">
      <c r="A626" s="1"/>
      <c r="F626" s="2"/>
      <c r="G626" s="5"/>
      <c r="J626" s="3"/>
      <c r="N626" s="1"/>
    </row>
    <row r="627" spans="1:14" ht="15" customHeight="1" x14ac:dyDescent="0.2">
      <c r="A627" s="1"/>
      <c r="F627" s="2"/>
      <c r="G627" s="5"/>
      <c r="J627" s="3"/>
      <c r="N627" s="1"/>
    </row>
    <row r="628" spans="1:14" ht="15" customHeight="1" x14ac:dyDescent="0.2">
      <c r="A628" s="1"/>
      <c r="F628" s="2"/>
      <c r="G628" s="5"/>
      <c r="J628" s="3"/>
      <c r="N628" s="1"/>
    </row>
    <row r="629" spans="1:14" ht="15" customHeight="1" x14ac:dyDescent="0.2">
      <c r="A629" s="1"/>
      <c r="F629" s="2"/>
      <c r="G629" s="5"/>
      <c r="J629" s="3"/>
      <c r="N629" s="1"/>
    </row>
    <row r="630" spans="1:14" ht="15" customHeight="1" x14ac:dyDescent="0.2">
      <c r="A630" s="1"/>
      <c r="F630" s="2"/>
      <c r="G630" s="5"/>
      <c r="J630" s="3"/>
      <c r="N630" s="1"/>
    </row>
    <row r="631" spans="1:14" ht="15" customHeight="1" x14ac:dyDescent="0.2">
      <c r="A631" s="1"/>
      <c r="F631" s="2"/>
      <c r="G631" s="5"/>
      <c r="J631" s="3"/>
      <c r="N631" s="1"/>
    </row>
    <row r="632" spans="1:14" ht="15" customHeight="1" x14ac:dyDescent="0.2">
      <c r="A632" s="1"/>
      <c r="F632" s="2"/>
      <c r="G632" s="5"/>
      <c r="J632" s="3"/>
      <c r="N632" s="1"/>
    </row>
    <row r="633" spans="1:14" ht="15" customHeight="1" x14ac:dyDescent="0.2">
      <c r="A633" s="1"/>
      <c r="F633" s="2"/>
      <c r="G633" s="5"/>
      <c r="J633" s="3"/>
      <c r="N633" s="1"/>
    </row>
    <row r="634" spans="1:14" ht="15" customHeight="1" x14ac:dyDescent="0.2">
      <c r="A634" s="1"/>
      <c r="F634" s="2"/>
      <c r="G634" s="5"/>
      <c r="J634" s="3"/>
      <c r="N634" s="1"/>
    </row>
    <row r="635" spans="1:14" ht="15" customHeight="1" x14ac:dyDescent="0.2">
      <c r="A635" s="1"/>
      <c r="F635" s="2"/>
      <c r="G635" s="5"/>
      <c r="J635" s="3"/>
      <c r="N635" s="1"/>
    </row>
    <row r="636" spans="1:14" ht="15" customHeight="1" x14ac:dyDescent="0.2">
      <c r="A636" s="1"/>
      <c r="F636" s="2"/>
      <c r="G636" s="5"/>
      <c r="J636" s="3"/>
      <c r="N636" s="1"/>
    </row>
    <row r="637" spans="1:14" ht="15" customHeight="1" x14ac:dyDescent="0.2">
      <c r="A637" s="1"/>
      <c r="F637" s="2"/>
      <c r="G637" s="5"/>
      <c r="J637" s="3"/>
      <c r="N637" s="1"/>
    </row>
    <row r="638" spans="1:14" ht="15" customHeight="1" x14ac:dyDescent="0.2">
      <c r="A638" s="1"/>
      <c r="F638" s="2"/>
      <c r="G638" s="5"/>
      <c r="J638" s="3"/>
      <c r="N638" s="1"/>
    </row>
    <row r="639" spans="1:14" ht="15" customHeight="1" x14ac:dyDescent="0.2">
      <c r="A639" s="1"/>
      <c r="F639" s="2"/>
      <c r="G639" s="5"/>
      <c r="J639" s="3"/>
      <c r="N639" s="1"/>
    </row>
    <row r="640" spans="1:14" ht="15" customHeight="1" x14ac:dyDescent="0.2">
      <c r="A640" s="1"/>
      <c r="F640" s="2"/>
      <c r="G640" s="5"/>
      <c r="J640" s="3"/>
      <c r="N640" s="1"/>
    </row>
    <row r="641" spans="1:14" ht="15" customHeight="1" x14ac:dyDescent="0.2">
      <c r="A641" s="1"/>
      <c r="F641" s="2"/>
      <c r="G641" s="5"/>
      <c r="J641" s="3"/>
      <c r="N641" s="1"/>
    </row>
    <row r="642" spans="1:14" ht="15" customHeight="1" x14ac:dyDescent="0.2">
      <c r="A642" s="1"/>
      <c r="F642" s="2"/>
      <c r="G642" s="5"/>
      <c r="J642" s="3"/>
      <c r="N642" s="1"/>
    </row>
    <row r="643" spans="1:14" ht="15" customHeight="1" x14ac:dyDescent="0.2">
      <c r="A643" s="1"/>
      <c r="F643" s="2"/>
      <c r="G643" s="5"/>
      <c r="J643" s="3"/>
      <c r="N643" s="1"/>
    </row>
    <row r="644" spans="1:14" ht="15" customHeight="1" x14ac:dyDescent="0.2">
      <c r="A644" s="1"/>
      <c r="F644" s="2"/>
      <c r="G644" s="5"/>
      <c r="J644" s="3"/>
      <c r="N644" s="1"/>
    </row>
    <row r="645" spans="1:14" ht="15" customHeight="1" x14ac:dyDescent="0.2">
      <c r="A645" s="1"/>
      <c r="F645" s="2"/>
      <c r="G645" s="5"/>
      <c r="J645" s="3"/>
      <c r="N645" s="1"/>
    </row>
    <row r="646" spans="1:14" ht="15" customHeight="1" x14ac:dyDescent="0.2">
      <c r="A646" s="1"/>
      <c r="F646" s="2"/>
      <c r="G646" s="5"/>
      <c r="J646" s="3"/>
      <c r="N646" s="1"/>
    </row>
    <row r="647" spans="1:14" ht="15" customHeight="1" x14ac:dyDescent="0.2">
      <c r="A647" s="1"/>
      <c r="F647" s="2"/>
      <c r="G647" s="5"/>
      <c r="J647" s="3"/>
      <c r="N647" s="1"/>
    </row>
    <row r="648" spans="1:14" ht="15" customHeight="1" x14ac:dyDescent="0.2">
      <c r="A648" s="1"/>
      <c r="F648" s="2"/>
      <c r="G648" s="5"/>
      <c r="J648" s="3"/>
      <c r="N648" s="1"/>
    </row>
    <row r="649" spans="1:14" ht="15" customHeight="1" x14ac:dyDescent="0.2">
      <c r="A649" s="1"/>
      <c r="F649" s="2"/>
      <c r="G649" s="5"/>
      <c r="J649" s="3"/>
      <c r="N649" s="1"/>
    </row>
    <row r="650" spans="1:14" ht="15" customHeight="1" x14ac:dyDescent="0.2">
      <c r="A650" s="1"/>
      <c r="F650" s="2"/>
      <c r="G650" s="5"/>
      <c r="J650" s="3"/>
      <c r="N650" s="1"/>
    </row>
    <row r="651" spans="1:14" ht="15" customHeight="1" x14ac:dyDescent="0.2">
      <c r="A651" s="1"/>
      <c r="F651" s="2"/>
      <c r="G651" s="5"/>
      <c r="J651" s="3"/>
      <c r="N651" s="1"/>
    </row>
    <row r="652" spans="1:14" ht="15" customHeight="1" x14ac:dyDescent="0.2">
      <c r="A652" s="1"/>
      <c r="F652" s="2"/>
      <c r="G652" s="5"/>
      <c r="J652" s="3"/>
      <c r="N652" s="1"/>
    </row>
    <row r="653" spans="1:14" ht="15" customHeight="1" x14ac:dyDescent="0.2">
      <c r="A653" s="1"/>
      <c r="F653" s="2"/>
      <c r="G653" s="5"/>
      <c r="J653" s="3"/>
      <c r="N653" s="1"/>
    </row>
    <row r="654" spans="1:14" ht="15" customHeight="1" x14ac:dyDescent="0.2">
      <c r="A654" s="1"/>
      <c r="F654" s="2"/>
      <c r="G654" s="5"/>
      <c r="J654" s="3"/>
      <c r="N654" s="1"/>
    </row>
    <row r="655" spans="1:14" ht="15" customHeight="1" x14ac:dyDescent="0.2">
      <c r="A655" s="1"/>
      <c r="F655" s="2"/>
      <c r="G655" s="5"/>
      <c r="J655" s="3"/>
      <c r="N655" s="1"/>
    </row>
    <row r="656" spans="1:14" ht="15" customHeight="1" x14ac:dyDescent="0.2">
      <c r="A656" s="1"/>
      <c r="F656" s="2"/>
      <c r="G656" s="5"/>
      <c r="J656" s="3"/>
      <c r="N656" s="1"/>
    </row>
    <row r="657" spans="1:14" ht="15" customHeight="1" x14ac:dyDescent="0.2">
      <c r="A657" s="1"/>
      <c r="F657" s="2"/>
      <c r="G657" s="5"/>
      <c r="J657" s="3"/>
      <c r="N657" s="1"/>
    </row>
    <row r="658" spans="1:14" ht="15" customHeight="1" x14ac:dyDescent="0.2">
      <c r="A658" s="1"/>
      <c r="F658" s="2"/>
      <c r="G658" s="5"/>
      <c r="J658" s="3"/>
      <c r="N658" s="1"/>
    </row>
    <row r="659" spans="1:14" ht="15" customHeight="1" x14ac:dyDescent="0.2">
      <c r="A659" s="1"/>
      <c r="F659" s="2"/>
      <c r="G659" s="5"/>
      <c r="J659" s="3"/>
      <c r="N659" s="1"/>
    </row>
    <row r="660" spans="1:14" ht="15" customHeight="1" x14ac:dyDescent="0.2">
      <c r="A660" s="1"/>
      <c r="F660" s="2"/>
      <c r="G660" s="5"/>
      <c r="J660" s="3"/>
      <c r="N660" s="1"/>
    </row>
    <row r="661" spans="1:14" ht="15" customHeight="1" x14ac:dyDescent="0.2">
      <c r="A661" s="1"/>
      <c r="F661" s="2"/>
      <c r="G661" s="5"/>
      <c r="J661" s="3"/>
      <c r="N661" s="1"/>
    </row>
    <row r="662" spans="1:14" ht="15" customHeight="1" x14ac:dyDescent="0.2">
      <c r="A662" s="1"/>
      <c r="F662" s="2"/>
      <c r="G662" s="5"/>
      <c r="J662" s="3"/>
      <c r="N662" s="1"/>
    </row>
    <row r="663" spans="1:14" ht="15" customHeight="1" x14ac:dyDescent="0.2">
      <c r="A663" s="1"/>
      <c r="F663" s="2"/>
      <c r="G663" s="5"/>
      <c r="J663" s="3"/>
      <c r="N663" s="1"/>
    </row>
    <row r="664" spans="1:14" ht="15" customHeight="1" x14ac:dyDescent="0.2">
      <c r="A664" s="1"/>
      <c r="F664" s="2"/>
      <c r="G664" s="5"/>
      <c r="J664" s="3"/>
      <c r="N664" s="1"/>
    </row>
    <row r="665" spans="1:14" ht="15" customHeight="1" x14ac:dyDescent="0.2">
      <c r="A665" s="1"/>
      <c r="F665" s="2"/>
      <c r="G665" s="5"/>
      <c r="J665" s="3"/>
      <c r="N665" s="1"/>
    </row>
    <row r="666" spans="1:14" ht="15" customHeight="1" x14ac:dyDescent="0.2">
      <c r="A666" s="1"/>
      <c r="F666" s="2"/>
      <c r="G666" s="5"/>
      <c r="J666" s="3"/>
      <c r="N666" s="1"/>
    </row>
    <row r="667" spans="1:14" ht="15" customHeight="1" x14ac:dyDescent="0.2">
      <c r="A667" s="1"/>
      <c r="F667" s="2"/>
      <c r="G667" s="5"/>
      <c r="J667" s="3"/>
      <c r="N667" s="1"/>
    </row>
    <row r="668" spans="1:14" ht="15" customHeight="1" x14ac:dyDescent="0.2">
      <c r="A668" s="1"/>
      <c r="F668" s="2"/>
      <c r="G668" s="5"/>
      <c r="J668" s="3"/>
      <c r="N668" s="1"/>
    </row>
    <row r="669" spans="1:14" ht="15" customHeight="1" x14ac:dyDescent="0.2">
      <c r="A669" s="1"/>
      <c r="F669" s="2"/>
      <c r="G669" s="5"/>
      <c r="J669" s="3"/>
      <c r="N669" s="1"/>
    </row>
    <row r="670" spans="1:14" ht="15" customHeight="1" x14ac:dyDescent="0.2">
      <c r="A670" s="1"/>
      <c r="F670" s="2"/>
      <c r="G670" s="5"/>
      <c r="J670" s="3"/>
      <c r="N670" s="1"/>
    </row>
    <row r="671" spans="1:14" ht="15" customHeight="1" x14ac:dyDescent="0.2">
      <c r="A671" s="1"/>
      <c r="F671" s="2"/>
      <c r="G671" s="5"/>
      <c r="J671" s="3"/>
      <c r="N671" s="1"/>
    </row>
    <row r="672" spans="1:14" ht="15" customHeight="1" x14ac:dyDescent="0.2">
      <c r="A672" s="1"/>
      <c r="F672" s="2"/>
      <c r="G672" s="5"/>
      <c r="J672" s="3"/>
      <c r="N672" s="1"/>
    </row>
    <row r="673" spans="1:14" ht="15" customHeight="1" x14ac:dyDescent="0.2">
      <c r="A673" s="1"/>
      <c r="F673" s="2"/>
      <c r="G673" s="5"/>
      <c r="J673" s="3"/>
      <c r="N673" s="1"/>
    </row>
    <row r="674" spans="1:14" ht="15" customHeight="1" x14ac:dyDescent="0.2">
      <c r="A674" s="1"/>
      <c r="F674" s="2"/>
      <c r="G674" s="5"/>
      <c r="J674" s="3"/>
      <c r="N674" s="1"/>
    </row>
    <row r="675" spans="1:14" ht="15" customHeight="1" x14ac:dyDescent="0.2">
      <c r="A675" s="1"/>
      <c r="F675" s="2"/>
      <c r="G675" s="5"/>
      <c r="J675" s="3"/>
      <c r="N675" s="1"/>
    </row>
    <row r="676" spans="1:14" ht="15" customHeight="1" x14ac:dyDescent="0.2">
      <c r="A676" s="1"/>
      <c r="F676" s="2"/>
      <c r="G676" s="5"/>
      <c r="J676" s="3"/>
      <c r="N676" s="1"/>
    </row>
    <row r="677" spans="1:14" ht="15" customHeight="1" x14ac:dyDescent="0.2">
      <c r="A677" s="1"/>
      <c r="F677" s="2"/>
      <c r="G677" s="5"/>
      <c r="J677" s="3"/>
      <c r="N677" s="1"/>
    </row>
    <row r="678" spans="1:14" ht="15" customHeight="1" x14ac:dyDescent="0.2">
      <c r="A678" s="1"/>
      <c r="F678" s="2"/>
      <c r="G678" s="5"/>
      <c r="J678" s="3"/>
      <c r="N678" s="1"/>
    </row>
    <row r="679" spans="1:14" ht="15" customHeight="1" x14ac:dyDescent="0.2">
      <c r="A679" s="1"/>
      <c r="F679" s="2"/>
      <c r="G679" s="5"/>
      <c r="J679" s="3"/>
      <c r="N679" s="1"/>
    </row>
    <row r="680" spans="1:14" ht="15" customHeight="1" x14ac:dyDescent="0.2">
      <c r="A680" s="1"/>
      <c r="F680" s="2"/>
      <c r="G680" s="5"/>
      <c r="J680" s="3"/>
      <c r="N680" s="1"/>
    </row>
  </sheetData>
  <autoFilter ref="A4:W4" xr:uid="{00000000-0009-0000-0000-000001000000}"/>
  <mergeCells count="14">
    <mergeCell ref="A2:A4"/>
    <mergeCell ref="G2:M2"/>
    <mergeCell ref="H3:J3"/>
    <mergeCell ref="K3:M3"/>
    <mergeCell ref="F2:F4"/>
    <mergeCell ref="E2:E4"/>
    <mergeCell ref="B2:B4"/>
    <mergeCell ref="C2:C4"/>
    <mergeCell ref="D2:D4"/>
    <mergeCell ref="N2:N4"/>
    <mergeCell ref="O2:O4"/>
    <mergeCell ref="P2:T2"/>
    <mergeCell ref="S3:T3"/>
    <mergeCell ref="P3:R3"/>
  </mergeCells>
  <phoneticPr fontId="2"/>
  <dataValidations count="3">
    <dataValidation imeMode="on" allowBlank="1" showInputMessage="1" showErrorMessage="1" sqref="F18" xr:uid="{00000000-0002-0000-0100-000000000000}"/>
    <dataValidation type="list" allowBlank="1" showInputMessage="1" showErrorMessage="1" sqref="P20:P25 P5:P18 Q5:Q25 N5:N18 S5:S25" xr:uid="{00000000-0002-0000-0100-000001000000}">
      <formula1>"○"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C5:C18" xr:uid="{00000000-0002-0000-0100-000002000000}">
      <formula1>$U$5:$U$10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3" tint="0.79998168889431442"/>
  </sheetPr>
  <dimension ref="A1:AA1107"/>
  <sheetViews>
    <sheetView tabSelected="1" view="pageBreakPreview" topLeftCell="G1" zoomScale="80" zoomScaleNormal="100" zoomScaleSheetLayoutView="80" workbookViewId="0">
      <pane ySplit="4" topLeftCell="A237" activePane="bottomLeft" state="frozen"/>
      <selection activeCell="B1" sqref="B1"/>
      <selection pane="bottomLeft" activeCell="P241" sqref="P241"/>
    </sheetView>
  </sheetViews>
  <sheetFormatPr defaultColWidth="9" defaultRowHeight="13.2" x14ac:dyDescent="0.2"/>
  <cols>
    <col min="1" max="1" width="4.6640625" style="4" customWidth="1"/>
    <col min="2" max="2" width="8.33203125" style="1" customWidth="1"/>
    <col min="3" max="3" width="4.44140625" style="1" bestFit="1" customWidth="1"/>
    <col min="4" max="5" width="8.33203125" style="1" customWidth="1"/>
    <col min="6" max="6" width="25.6640625" style="1" customWidth="1"/>
    <col min="7" max="7" width="38.6640625" style="2" customWidth="1"/>
    <col min="8" max="8" width="6.77734375" style="5" customWidth="1"/>
    <col min="9" max="10" width="13.33203125" style="5" customWidth="1"/>
    <col min="11" max="11" width="13.33203125" style="3" customWidth="1"/>
    <col min="12" max="12" width="13" style="3" customWidth="1"/>
    <col min="13" max="13" width="12.21875" style="3" customWidth="1"/>
    <col min="14" max="14" width="13" style="3" customWidth="1"/>
    <col min="15" max="15" width="7.88671875" style="1" customWidth="1"/>
    <col min="16" max="18" width="11.6640625" style="1" customWidth="1"/>
    <col min="19" max="19" width="18.6640625" style="1" customWidth="1"/>
    <col min="20" max="20" width="11.6640625" style="1" customWidth="1"/>
    <col min="21" max="21" width="18.6640625" style="1" customWidth="1"/>
    <col min="22" max="16384" width="9" style="1"/>
  </cols>
  <sheetData>
    <row r="1" spans="1:27" ht="30" customHeight="1" thickBot="1" x14ac:dyDescent="0.25">
      <c r="A1" s="69" t="s">
        <v>26</v>
      </c>
      <c r="F1" s="2"/>
      <c r="G1" s="5"/>
      <c r="J1" s="3"/>
      <c r="N1" s="1"/>
    </row>
    <row r="2" spans="1:27" ht="16.5" customHeight="1" thickBot="1" x14ac:dyDescent="0.25">
      <c r="A2" s="144" t="s">
        <v>11</v>
      </c>
      <c r="B2" s="144" t="s">
        <v>12</v>
      </c>
      <c r="C2" s="148" t="s">
        <v>13</v>
      </c>
      <c r="D2" s="148" t="s">
        <v>14</v>
      </c>
      <c r="E2" s="148" t="s">
        <v>15</v>
      </c>
      <c r="F2" s="144" t="s">
        <v>16</v>
      </c>
      <c r="G2" s="145" t="s">
        <v>42</v>
      </c>
      <c r="H2" s="145"/>
      <c r="I2" s="145"/>
      <c r="J2" s="145"/>
      <c r="K2" s="145"/>
      <c r="L2" s="145"/>
      <c r="M2" s="145"/>
      <c r="N2" s="140" t="s">
        <v>20</v>
      </c>
      <c r="O2" s="140" t="s">
        <v>31</v>
      </c>
      <c r="P2" s="140" t="s">
        <v>3</v>
      </c>
      <c r="Q2" s="140"/>
      <c r="R2" s="140"/>
      <c r="S2" s="140"/>
      <c r="T2" s="140"/>
    </row>
    <row r="3" spans="1:27" ht="33" customHeight="1" thickBot="1" x14ac:dyDescent="0.25">
      <c r="A3" s="144"/>
      <c r="B3" s="144"/>
      <c r="C3" s="148"/>
      <c r="D3" s="148"/>
      <c r="E3" s="148"/>
      <c r="F3" s="144"/>
      <c r="G3" s="75"/>
      <c r="H3" s="146" t="s">
        <v>1</v>
      </c>
      <c r="I3" s="146"/>
      <c r="J3" s="146"/>
      <c r="K3" s="147" t="s">
        <v>0</v>
      </c>
      <c r="L3" s="147"/>
      <c r="M3" s="147"/>
      <c r="N3" s="141"/>
      <c r="O3" s="141"/>
      <c r="P3" s="140" t="s">
        <v>4</v>
      </c>
      <c r="Q3" s="140"/>
      <c r="R3" s="140"/>
      <c r="S3" s="143" t="s">
        <v>5</v>
      </c>
      <c r="T3" s="143"/>
      <c r="U3" s="68"/>
    </row>
    <row r="4" spans="1:27" s="4" customFormat="1" ht="38.25" customHeight="1" thickBot="1" x14ac:dyDescent="0.25">
      <c r="A4" s="144"/>
      <c r="B4" s="144"/>
      <c r="C4" s="148"/>
      <c r="D4" s="148"/>
      <c r="E4" s="148"/>
      <c r="F4" s="144"/>
      <c r="G4" s="76" t="s">
        <v>17</v>
      </c>
      <c r="H4" s="77" t="s">
        <v>18</v>
      </c>
      <c r="I4" s="78" t="s">
        <v>33</v>
      </c>
      <c r="J4" s="79" t="s">
        <v>34</v>
      </c>
      <c r="K4" s="80" t="s">
        <v>19</v>
      </c>
      <c r="L4" s="81" t="s">
        <v>35</v>
      </c>
      <c r="M4" s="82" t="s">
        <v>36</v>
      </c>
      <c r="N4" s="142"/>
      <c r="O4" s="142"/>
      <c r="P4" s="83" t="s">
        <v>32</v>
      </c>
      <c r="Q4" s="84" t="s">
        <v>41</v>
      </c>
      <c r="R4" s="84" t="s">
        <v>37</v>
      </c>
      <c r="S4" s="85" t="s">
        <v>39</v>
      </c>
      <c r="T4" s="86" t="s">
        <v>38</v>
      </c>
    </row>
    <row r="5" spans="1:27" ht="27" customHeight="1" x14ac:dyDescent="0.2">
      <c r="A5" s="73" t="s">
        <v>43</v>
      </c>
      <c r="B5" s="89">
        <v>1</v>
      </c>
      <c r="C5" s="90">
        <v>4</v>
      </c>
      <c r="D5" s="90" t="s">
        <v>236</v>
      </c>
      <c r="E5" s="137" t="s">
        <v>237</v>
      </c>
      <c r="F5" s="73" t="s">
        <v>238</v>
      </c>
      <c r="G5" s="50">
        <v>20</v>
      </c>
      <c r="H5" s="91">
        <v>246</v>
      </c>
      <c r="I5" s="92">
        <v>2675618</v>
      </c>
      <c r="J5" s="93">
        <v>10876.49593495935</v>
      </c>
      <c r="K5" s="94">
        <v>23680</v>
      </c>
      <c r="L5" s="92">
        <v>2675618</v>
      </c>
      <c r="M5" s="93">
        <v>112.99062499999999</v>
      </c>
      <c r="N5" s="88"/>
      <c r="O5" s="74"/>
      <c r="P5" s="72" t="s">
        <v>228</v>
      </c>
      <c r="Q5" s="72"/>
      <c r="R5" s="70">
        <v>0.66100000000000003</v>
      </c>
      <c r="S5" s="95"/>
      <c r="T5" s="96"/>
      <c r="U5" s="45">
        <v>1</v>
      </c>
      <c r="V5" s="45" t="s">
        <v>6</v>
      </c>
      <c r="X5" s="45">
        <v>1</v>
      </c>
      <c r="Y5" s="45" t="s">
        <v>22</v>
      </c>
      <c r="AA5" s="1">
        <v>1</v>
      </c>
    </row>
    <row r="6" spans="1:27" ht="27" customHeight="1" x14ac:dyDescent="0.2">
      <c r="A6" s="26" t="s">
        <v>43</v>
      </c>
      <c r="B6" s="97">
        <v>2</v>
      </c>
      <c r="C6" s="98">
        <v>4</v>
      </c>
      <c r="D6" s="98"/>
      <c r="E6" s="26" t="s">
        <v>237</v>
      </c>
      <c r="F6" s="26" t="s">
        <v>239</v>
      </c>
      <c r="G6" s="23">
        <v>20</v>
      </c>
      <c r="H6" s="99">
        <v>111</v>
      </c>
      <c r="I6" s="100">
        <v>1088974</v>
      </c>
      <c r="J6" s="101">
        <v>9810.5765765765773</v>
      </c>
      <c r="K6" s="102">
        <v>15360</v>
      </c>
      <c r="L6" s="100">
        <v>1088974</v>
      </c>
      <c r="M6" s="101">
        <v>70.896744791666663</v>
      </c>
      <c r="N6" s="14"/>
      <c r="O6" s="23"/>
      <c r="P6" s="34"/>
      <c r="Q6" s="34"/>
      <c r="R6" s="51"/>
      <c r="S6" s="103"/>
      <c r="T6" s="104"/>
      <c r="U6" s="45">
        <v>2</v>
      </c>
      <c r="V6" s="46" t="s">
        <v>7</v>
      </c>
      <c r="X6" s="45">
        <v>2</v>
      </c>
      <c r="Y6" s="45" t="s">
        <v>23</v>
      </c>
      <c r="AA6" s="1">
        <v>2</v>
      </c>
    </row>
    <row r="7" spans="1:27" ht="27" customHeight="1" x14ac:dyDescent="0.2">
      <c r="A7" s="26" t="s">
        <v>43</v>
      </c>
      <c r="B7" s="97">
        <v>3</v>
      </c>
      <c r="C7" s="98">
        <v>5</v>
      </c>
      <c r="D7" s="98">
        <v>1211200264</v>
      </c>
      <c r="E7" s="26" t="s">
        <v>240</v>
      </c>
      <c r="F7" s="30" t="s">
        <v>241</v>
      </c>
      <c r="G7" s="23">
        <v>20</v>
      </c>
      <c r="H7" s="99">
        <v>127</v>
      </c>
      <c r="I7" s="100">
        <v>6372080</v>
      </c>
      <c r="J7" s="101">
        <v>50173.858267716532</v>
      </c>
      <c r="K7" s="102">
        <v>11495</v>
      </c>
      <c r="L7" s="100">
        <v>6372080</v>
      </c>
      <c r="M7" s="101">
        <v>554.33492822966502</v>
      </c>
      <c r="N7" s="14"/>
      <c r="O7" s="23"/>
      <c r="P7" s="36"/>
      <c r="Q7" s="36"/>
      <c r="R7" s="51"/>
      <c r="S7" s="95" t="s">
        <v>228</v>
      </c>
      <c r="T7" s="96">
        <v>0.09</v>
      </c>
      <c r="U7" s="45">
        <v>3</v>
      </c>
      <c r="V7" s="46" t="s">
        <v>8</v>
      </c>
      <c r="AA7" s="1">
        <v>3</v>
      </c>
    </row>
    <row r="8" spans="1:27" ht="27" customHeight="1" x14ac:dyDescent="0.2">
      <c r="A8" s="26" t="s">
        <v>43</v>
      </c>
      <c r="B8" s="89">
        <v>4</v>
      </c>
      <c r="C8" s="98">
        <v>5</v>
      </c>
      <c r="D8" s="98">
        <v>215300169</v>
      </c>
      <c r="E8" s="26" t="s">
        <v>242</v>
      </c>
      <c r="F8" s="26" t="s">
        <v>243</v>
      </c>
      <c r="G8" s="23"/>
      <c r="H8" s="99"/>
      <c r="I8" s="100"/>
      <c r="J8" s="101">
        <v>0</v>
      </c>
      <c r="K8" s="102"/>
      <c r="L8" s="100">
        <v>0</v>
      </c>
      <c r="M8" s="101">
        <v>0</v>
      </c>
      <c r="N8" s="14"/>
      <c r="O8" s="23" t="s">
        <v>1028</v>
      </c>
      <c r="P8" s="34"/>
      <c r="Q8" s="34"/>
      <c r="R8" s="51"/>
      <c r="S8" s="103"/>
      <c r="T8" s="104"/>
      <c r="U8" s="45">
        <v>4</v>
      </c>
      <c r="V8" s="46" t="s">
        <v>21</v>
      </c>
      <c r="AA8" s="1">
        <v>4</v>
      </c>
    </row>
    <row r="9" spans="1:27" ht="27" customHeight="1" x14ac:dyDescent="0.2">
      <c r="A9" s="26" t="s">
        <v>43</v>
      </c>
      <c r="B9" s="97">
        <v>5</v>
      </c>
      <c r="C9" s="98">
        <v>5</v>
      </c>
      <c r="D9" s="98">
        <v>6040005014291</v>
      </c>
      <c r="E9" s="26" t="s">
        <v>244</v>
      </c>
      <c r="F9" s="26" t="s">
        <v>245</v>
      </c>
      <c r="G9" s="23">
        <v>20</v>
      </c>
      <c r="H9" s="99">
        <v>322</v>
      </c>
      <c r="I9" s="100">
        <v>4323700</v>
      </c>
      <c r="J9" s="101">
        <v>13427.639751552795</v>
      </c>
      <c r="K9" s="102">
        <v>8130</v>
      </c>
      <c r="L9" s="100">
        <v>4323700</v>
      </c>
      <c r="M9" s="101">
        <v>531.82041820418203</v>
      </c>
      <c r="N9" s="14"/>
      <c r="O9" s="23"/>
      <c r="P9" s="36"/>
      <c r="Q9" s="36"/>
      <c r="R9" s="51"/>
      <c r="S9" s="95"/>
      <c r="T9" s="96"/>
      <c r="U9" s="45">
        <v>5</v>
      </c>
      <c r="V9" s="46" t="s">
        <v>10</v>
      </c>
      <c r="AA9" s="1">
        <v>5</v>
      </c>
    </row>
    <row r="10" spans="1:27" ht="27" customHeight="1" x14ac:dyDescent="0.2">
      <c r="A10" s="26" t="s">
        <v>43</v>
      </c>
      <c r="B10" s="97">
        <v>6</v>
      </c>
      <c r="C10" s="98">
        <v>5</v>
      </c>
      <c r="D10" s="98">
        <v>9040005011518</v>
      </c>
      <c r="E10" s="26" t="s">
        <v>246</v>
      </c>
      <c r="F10" s="26" t="s">
        <v>247</v>
      </c>
      <c r="G10" s="23">
        <v>20</v>
      </c>
      <c r="H10" s="99">
        <v>282</v>
      </c>
      <c r="I10" s="100">
        <v>2844075</v>
      </c>
      <c r="J10" s="101">
        <v>10085.372340425532</v>
      </c>
      <c r="K10" s="102">
        <v>15132</v>
      </c>
      <c r="L10" s="100">
        <v>2844075</v>
      </c>
      <c r="M10" s="101">
        <v>187.95103092783506</v>
      </c>
      <c r="N10" s="14"/>
      <c r="O10" s="23"/>
      <c r="P10" s="34"/>
      <c r="Q10" s="34"/>
      <c r="R10" s="51"/>
      <c r="S10" s="103"/>
      <c r="T10" s="104"/>
      <c r="U10" s="45">
        <v>6</v>
      </c>
      <c r="V10" s="46" t="s">
        <v>9</v>
      </c>
      <c r="AA10" s="1">
        <v>6</v>
      </c>
    </row>
    <row r="11" spans="1:27" ht="27" customHeight="1" x14ac:dyDescent="0.2">
      <c r="A11" s="26" t="s">
        <v>43</v>
      </c>
      <c r="B11" s="89">
        <v>7</v>
      </c>
      <c r="C11" s="98">
        <v>5</v>
      </c>
      <c r="D11" s="98">
        <v>215300169</v>
      </c>
      <c r="E11" s="26" t="s">
        <v>248</v>
      </c>
      <c r="F11" s="26" t="s">
        <v>249</v>
      </c>
      <c r="G11" s="23">
        <v>20</v>
      </c>
      <c r="H11" s="99">
        <v>190</v>
      </c>
      <c r="I11" s="100">
        <v>2470869</v>
      </c>
      <c r="J11" s="101">
        <v>13004.573684210527</v>
      </c>
      <c r="K11" s="102">
        <v>190</v>
      </c>
      <c r="L11" s="100">
        <v>2470869</v>
      </c>
      <c r="M11" s="101">
        <v>13004.573684210527</v>
      </c>
      <c r="N11" s="14" t="s">
        <v>228</v>
      </c>
      <c r="O11" s="23"/>
      <c r="P11" s="36" t="s">
        <v>228</v>
      </c>
      <c r="Q11" s="36" t="s">
        <v>228</v>
      </c>
      <c r="R11" s="51">
        <v>4.0000000000000001E-3</v>
      </c>
      <c r="S11" s="95"/>
      <c r="T11" s="96"/>
      <c r="U11" s="45"/>
      <c r="V11" s="46"/>
      <c r="AA11" s="1">
        <v>7</v>
      </c>
    </row>
    <row r="12" spans="1:27" ht="27" customHeight="1" x14ac:dyDescent="0.2">
      <c r="A12" s="26" t="s">
        <v>43</v>
      </c>
      <c r="B12" s="97">
        <v>8</v>
      </c>
      <c r="C12" s="98">
        <v>5</v>
      </c>
      <c r="D12" s="98"/>
      <c r="E12" s="26" t="s">
        <v>250</v>
      </c>
      <c r="F12" s="26" t="s">
        <v>251</v>
      </c>
      <c r="G12" s="23">
        <v>20</v>
      </c>
      <c r="H12" s="99">
        <v>54</v>
      </c>
      <c r="I12" s="100">
        <v>1264996</v>
      </c>
      <c r="J12" s="101">
        <v>23425.85185185185</v>
      </c>
      <c r="K12" s="102">
        <v>6480</v>
      </c>
      <c r="L12" s="100">
        <v>1264996</v>
      </c>
      <c r="M12" s="101">
        <v>195.21543209876543</v>
      </c>
      <c r="N12" s="14"/>
      <c r="O12" s="23"/>
      <c r="P12" s="34"/>
      <c r="Q12" s="34"/>
      <c r="R12" s="51"/>
      <c r="S12" s="103"/>
      <c r="T12" s="104"/>
      <c r="U12" s="45"/>
      <c r="V12" s="46"/>
      <c r="AA12" s="1">
        <v>8</v>
      </c>
    </row>
    <row r="13" spans="1:27" ht="27" customHeight="1" x14ac:dyDescent="0.2">
      <c r="A13" s="26" t="s">
        <v>43</v>
      </c>
      <c r="B13" s="97">
        <v>9</v>
      </c>
      <c r="C13" s="98">
        <v>5</v>
      </c>
      <c r="D13" s="98"/>
      <c r="E13" s="26" t="s">
        <v>252</v>
      </c>
      <c r="F13" s="26" t="s">
        <v>253</v>
      </c>
      <c r="G13" s="23">
        <v>20</v>
      </c>
      <c r="H13" s="99">
        <v>86</v>
      </c>
      <c r="I13" s="100">
        <v>1043560</v>
      </c>
      <c r="J13" s="101">
        <v>12134.418604651162</v>
      </c>
      <c r="K13" s="102">
        <v>8839</v>
      </c>
      <c r="L13" s="100">
        <v>1043560</v>
      </c>
      <c r="M13" s="101">
        <v>118.06312931327074</v>
      </c>
      <c r="N13" s="14"/>
      <c r="O13" s="23"/>
      <c r="P13" s="36"/>
      <c r="Q13" s="36"/>
      <c r="R13" s="51"/>
      <c r="S13" s="95"/>
      <c r="T13" s="96"/>
      <c r="U13" s="45"/>
      <c r="V13" s="46"/>
      <c r="AA13" s="1">
        <v>9</v>
      </c>
    </row>
    <row r="14" spans="1:27" ht="27" customHeight="1" x14ac:dyDescent="0.2">
      <c r="A14" s="26" t="s">
        <v>43</v>
      </c>
      <c r="B14" s="89">
        <v>10</v>
      </c>
      <c r="C14" s="98">
        <v>5</v>
      </c>
      <c r="D14" s="98"/>
      <c r="E14" s="26" t="s">
        <v>254</v>
      </c>
      <c r="F14" s="26" t="s">
        <v>255</v>
      </c>
      <c r="G14" s="23">
        <v>25</v>
      </c>
      <c r="H14" s="99">
        <v>355</v>
      </c>
      <c r="I14" s="100">
        <v>10297180</v>
      </c>
      <c r="J14" s="101">
        <v>29006.140845070422</v>
      </c>
      <c r="K14" s="102">
        <v>276.89999999999998</v>
      </c>
      <c r="L14" s="100">
        <v>10297180</v>
      </c>
      <c r="M14" s="101">
        <v>37187.360057782593</v>
      </c>
      <c r="N14" s="14"/>
      <c r="O14" s="23"/>
      <c r="P14" s="34"/>
      <c r="Q14" s="34"/>
      <c r="R14" s="51"/>
      <c r="S14" s="103"/>
      <c r="T14" s="104"/>
      <c r="AA14" s="1">
        <v>10</v>
      </c>
    </row>
    <row r="15" spans="1:27" ht="27" customHeight="1" x14ac:dyDescent="0.2">
      <c r="A15" s="26" t="s">
        <v>43</v>
      </c>
      <c r="B15" s="97">
        <v>11</v>
      </c>
      <c r="C15" s="98">
        <v>5</v>
      </c>
      <c r="D15" s="98">
        <v>6040005013525</v>
      </c>
      <c r="E15" s="26" t="s">
        <v>256</v>
      </c>
      <c r="F15" s="26" t="s">
        <v>257</v>
      </c>
      <c r="G15" s="23">
        <v>20</v>
      </c>
      <c r="H15" s="99">
        <v>151</v>
      </c>
      <c r="I15" s="100">
        <v>2360636</v>
      </c>
      <c r="J15" s="101">
        <v>15633.350993377484</v>
      </c>
      <c r="K15" s="102">
        <v>151</v>
      </c>
      <c r="L15" s="100">
        <v>2360636</v>
      </c>
      <c r="M15" s="101">
        <v>15633.350993377484</v>
      </c>
      <c r="N15" s="14"/>
      <c r="O15" s="23"/>
      <c r="P15" s="36"/>
      <c r="Q15" s="36"/>
      <c r="R15" s="51"/>
      <c r="S15" s="95"/>
      <c r="T15" s="96"/>
      <c r="AA15" s="1">
        <v>11</v>
      </c>
    </row>
    <row r="16" spans="1:27" ht="27" customHeight="1" x14ac:dyDescent="0.2">
      <c r="A16" s="26" t="s">
        <v>43</v>
      </c>
      <c r="B16" s="97">
        <v>12</v>
      </c>
      <c r="C16" s="98">
        <v>4</v>
      </c>
      <c r="D16" s="98"/>
      <c r="E16" s="26" t="s">
        <v>258</v>
      </c>
      <c r="F16" s="26" t="s">
        <v>259</v>
      </c>
      <c r="G16" s="23">
        <v>20</v>
      </c>
      <c r="H16" s="99">
        <v>306</v>
      </c>
      <c r="I16" s="100">
        <v>3922892</v>
      </c>
      <c r="J16" s="101">
        <v>12819.908496732027</v>
      </c>
      <c r="K16" s="102">
        <v>14009</v>
      </c>
      <c r="L16" s="100">
        <v>3922892</v>
      </c>
      <c r="M16" s="101">
        <v>280.02655435791274</v>
      </c>
      <c r="N16" s="14"/>
      <c r="O16" s="23"/>
      <c r="P16" s="34"/>
      <c r="Q16" s="34"/>
      <c r="R16" s="51"/>
      <c r="S16" s="103" t="s">
        <v>228</v>
      </c>
      <c r="T16" s="104">
        <v>0.06</v>
      </c>
      <c r="AA16" s="1">
        <v>12</v>
      </c>
    </row>
    <row r="17" spans="1:27" ht="27" customHeight="1" x14ac:dyDescent="0.2">
      <c r="A17" s="26" t="s">
        <v>43</v>
      </c>
      <c r="B17" s="89">
        <v>13</v>
      </c>
      <c r="C17" s="98">
        <v>4</v>
      </c>
      <c r="D17" s="98">
        <v>9010401121542</v>
      </c>
      <c r="E17" s="26" t="s">
        <v>260</v>
      </c>
      <c r="F17" s="26" t="s">
        <v>261</v>
      </c>
      <c r="G17" s="23">
        <v>20</v>
      </c>
      <c r="H17" s="99">
        <v>124</v>
      </c>
      <c r="I17" s="100">
        <v>3757745</v>
      </c>
      <c r="J17" s="101">
        <v>30304.395161290322</v>
      </c>
      <c r="K17" s="102">
        <v>9001</v>
      </c>
      <c r="L17" s="100">
        <v>3757745</v>
      </c>
      <c r="M17" s="101">
        <v>417.48083546272636</v>
      </c>
      <c r="N17" s="14"/>
      <c r="O17" s="23"/>
      <c r="P17" s="36"/>
      <c r="Q17" s="36"/>
      <c r="R17" s="51"/>
      <c r="S17" s="95" t="s">
        <v>228</v>
      </c>
      <c r="T17" s="96">
        <v>0.02</v>
      </c>
      <c r="AA17" s="1">
        <v>13</v>
      </c>
    </row>
    <row r="18" spans="1:27" ht="27" customHeight="1" x14ac:dyDescent="0.2">
      <c r="A18" s="30" t="s">
        <v>43</v>
      </c>
      <c r="B18" s="97">
        <v>14</v>
      </c>
      <c r="C18" s="98">
        <v>4</v>
      </c>
      <c r="D18" s="98"/>
      <c r="E18" s="30" t="s">
        <v>262</v>
      </c>
      <c r="F18" s="26" t="s">
        <v>263</v>
      </c>
      <c r="G18" s="23">
        <v>20</v>
      </c>
      <c r="H18" s="99">
        <v>240</v>
      </c>
      <c r="I18" s="100">
        <v>3371576</v>
      </c>
      <c r="J18" s="101">
        <v>14048.233333333334</v>
      </c>
      <c r="K18" s="102">
        <v>13751</v>
      </c>
      <c r="L18" s="100">
        <v>3371576</v>
      </c>
      <c r="M18" s="101">
        <v>245.18769544033162</v>
      </c>
      <c r="N18" s="14"/>
      <c r="O18" s="23"/>
      <c r="P18" s="34"/>
      <c r="Q18" s="34"/>
      <c r="R18" s="51"/>
      <c r="S18" s="103"/>
      <c r="T18" s="104"/>
      <c r="AA18" s="1">
        <v>14</v>
      </c>
    </row>
    <row r="19" spans="1:27" ht="27" customHeight="1" x14ac:dyDescent="0.2">
      <c r="A19" s="26" t="s">
        <v>43</v>
      </c>
      <c r="B19" s="97">
        <v>15</v>
      </c>
      <c r="C19" s="98">
        <v>4</v>
      </c>
      <c r="D19" s="98" t="s">
        <v>264</v>
      </c>
      <c r="E19" s="26" t="s">
        <v>265</v>
      </c>
      <c r="F19" s="26" t="s">
        <v>266</v>
      </c>
      <c r="G19" s="23">
        <v>20</v>
      </c>
      <c r="H19" s="99">
        <v>196</v>
      </c>
      <c r="I19" s="100">
        <v>4691117</v>
      </c>
      <c r="J19" s="101">
        <v>23934.270408163266</v>
      </c>
      <c r="K19" s="102">
        <v>9447</v>
      </c>
      <c r="L19" s="100">
        <v>4691117</v>
      </c>
      <c r="M19" s="101">
        <v>496.57213930348257</v>
      </c>
      <c r="N19" s="14"/>
      <c r="O19" s="23"/>
      <c r="P19" s="36"/>
      <c r="Q19" s="36"/>
      <c r="R19" s="51"/>
      <c r="S19" s="95"/>
      <c r="T19" s="96"/>
      <c r="AA19" s="1">
        <v>15</v>
      </c>
    </row>
    <row r="20" spans="1:27" ht="27" customHeight="1" x14ac:dyDescent="0.2">
      <c r="A20" s="26" t="s">
        <v>43</v>
      </c>
      <c r="B20" s="89">
        <v>16</v>
      </c>
      <c r="C20" s="98">
        <v>3</v>
      </c>
      <c r="D20" s="98">
        <v>5040005006884</v>
      </c>
      <c r="E20" s="26" t="s">
        <v>267</v>
      </c>
      <c r="F20" s="26" t="s">
        <v>268</v>
      </c>
      <c r="G20" s="23">
        <v>14</v>
      </c>
      <c r="H20" s="99">
        <v>193</v>
      </c>
      <c r="I20" s="100">
        <v>4365760</v>
      </c>
      <c r="J20" s="101">
        <v>22620.518134715025</v>
      </c>
      <c r="K20" s="102">
        <v>8731</v>
      </c>
      <c r="L20" s="100">
        <v>4365760</v>
      </c>
      <c r="M20" s="101">
        <v>500.02977894857406</v>
      </c>
      <c r="N20" s="14"/>
      <c r="O20" s="23"/>
      <c r="P20" s="34" t="s">
        <v>228</v>
      </c>
      <c r="Q20" s="34"/>
      <c r="R20" s="51">
        <v>0.08</v>
      </c>
      <c r="S20" s="103"/>
      <c r="T20" s="104"/>
      <c r="AA20" s="1">
        <v>16</v>
      </c>
    </row>
    <row r="21" spans="1:27" ht="27" customHeight="1" x14ac:dyDescent="0.2">
      <c r="A21" s="26" t="s">
        <v>43</v>
      </c>
      <c r="B21" s="97">
        <v>17</v>
      </c>
      <c r="C21" s="98">
        <v>3</v>
      </c>
      <c r="D21" s="98">
        <v>1210800312</v>
      </c>
      <c r="E21" s="26" t="s">
        <v>269</v>
      </c>
      <c r="F21" s="26" t="s">
        <v>270</v>
      </c>
      <c r="G21" s="23">
        <v>20</v>
      </c>
      <c r="H21" s="99">
        <v>387</v>
      </c>
      <c r="I21" s="100">
        <v>4084550</v>
      </c>
      <c r="J21" s="101">
        <v>10554.392764857881</v>
      </c>
      <c r="K21" s="102">
        <v>17011</v>
      </c>
      <c r="L21" s="100">
        <v>4084550</v>
      </c>
      <c r="M21" s="101">
        <v>240.11228028922463</v>
      </c>
      <c r="N21" s="14"/>
      <c r="O21" s="23"/>
      <c r="P21" s="36"/>
      <c r="Q21" s="36"/>
      <c r="R21" s="51"/>
      <c r="S21" s="95"/>
      <c r="T21" s="96"/>
      <c r="AA21" s="1">
        <v>17</v>
      </c>
    </row>
    <row r="22" spans="1:27" ht="27" customHeight="1" x14ac:dyDescent="0.2">
      <c r="A22" s="26" t="s">
        <v>43</v>
      </c>
      <c r="B22" s="97">
        <v>18</v>
      </c>
      <c r="C22" s="98">
        <v>3</v>
      </c>
      <c r="D22" s="98">
        <v>1212600140</v>
      </c>
      <c r="E22" s="26" t="s">
        <v>271</v>
      </c>
      <c r="F22" s="26" t="s">
        <v>272</v>
      </c>
      <c r="G22" s="23">
        <v>20</v>
      </c>
      <c r="H22" s="99">
        <v>171</v>
      </c>
      <c r="I22" s="100">
        <v>1970188</v>
      </c>
      <c r="J22" s="101">
        <v>11521.567251461989</v>
      </c>
      <c r="K22" s="102">
        <v>10144</v>
      </c>
      <c r="L22" s="100">
        <v>1970188</v>
      </c>
      <c r="M22" s="101">
        <v>194.22200315457414</v>
      </c>
      <c r="N22" s="14"/>
      <c r="O22" s="23"/>
      <c r="P22" s="34"/>
      <c r="Q22" s="34"/>
      <c r="R22" s="51"/>
      <c r="S22" s="103"/>
      <c r="T22" s="104"/>
      <c r="AA22" s="1">
        <v>18</v>
      </c>
    </row>
    <row r="23" spans="1:27" ht="27" customHeight="1" x14ac:dyDescent="0.2">
      <c r="A23" s="26" t="s">
        <v>43</v>
      </c>
      <c r="B23" s="89">
        <v>19</v>
      </c>
      <c r="C23" s="98">
        <v>6</v>
      </c>
      <c r="D23" s="98"/>
      <c r="E23" s="26" t="s">
        <v>273</v>
      </c>
      <c r="F23" s="26" t="s">
        <v>274</v>
      </c>
      <c r="G23" s="23">
        <v>20</v>
      </c>
      <c r="H23" s="99">
        <v>58</v>
      </c>
      <c r="I23" s="100">
        <v>208368</v>
      </c>
      <c r="J23" s="101">
        <v>3592.5517241379312</v>
      </c>
      <c r="K23" s="102">
        <v>4389</v>
      </c>
      <c r="L23" s="100">
        <v>208368</v>
      </c>
      <c r="M23" s="101">
        <v>47.47505126452495</v>
      </c>
      <c r="N23" s="14"/>
      <c r="O23" s="23"/>
      <c r="P23" s="34"/>
      <c r="Q23" s="34"/>
      <c r="R23" s="51"/>
      <c r="S23" s="103"/>
      <c r="T23" s="104"/>
      <c r="AA23" s="1">
        <v>19</v>
      </c>
    </row>
    <row r="24" spans="1:27" ht="27" customHeight="1" x14ac:dyDescent="0.2">
      <c r="A24" s="26" t="s">
        <v>43</v>
      </c>
      <c r="B24" s="97">
        <v>20</v>
      </c>
      <c r="C24" s="98">
        <v>6</v>
      </c>
      <c r="D24" s="98">
        <v>1214900209</v>
      </c>
      <c r="E24" s="26" t="s">
        <v>275</v>
      </c>
      <c r="F24" s="26" t="s">
        <v>276</v>
      </c>
      <c r="G24" s="23">
        <v>10</v>
      </c>
      <c r="H24" s="99">
        <v>70</v>
      </c>
      <c r="I24" s="100">
        <v>777400</v>
      </c>
      <c r="J24" s="101">
        <v>11105.714285714286</v>
      </c>
      <c r="K24" s="102">
        <v>2630</v>
      </c>
      <c r="L24" s="100">
        <v>777400</v>
      </c>
      <c r="M24" s="101">
        <v>295.58935361216732</v>
      </c>
      <c r="N24" s="14"/>
      <c r="O24" s="23"/>
      <c r="P24" s="36" t="s">
        <v>228</v>
      </c>
      <c r="Q24" s="36"/>
      <c r="R24" s="51">
        <v>0.13900000000000001</v>
      </c>
      <c r="S24" s="95"/>
      <c r="T24" s="96">
        <v>0</v>
      </c>
      <c r="AA24" s="1">
        <v>20</v>
      </c>
    </row>
    <row r="25" spans="1:27" ht="27" customHeight="1" x14ac:dyDescent="0.2">
      <c r="A25" s="26" t="s">
        <v>43</v>
      </c>
      <c r="B25" s="97">
        <v>21</v>
      </c>
      <c r="C25" s="98">
        <v>6</v>
      </c>
      <c r="D25" s="98">
        <v>1210400691</v>
      </c>
      <c r="E25" s="26" t="s">
        <v>277</v>
      </c>
      <c r="F25" s="26" t="s">
        <v>278</v>
      </c>
      <c r="G25" s="23">
        <v>20</v>
      </c>
      <c r="H25" s="99">
        <v>313</v>
      </c>
      <c r="I25" s="100">
        <v>1379850</v>
      </c>
      <c r="J25" s="101">
        <v>4408.4664536741211</v>
      </c>
      <c r="K25" s="102">
        <v>9199</v>
      </c>
      <c r="L25" s="100">
        <v>1379850</v>
      </c>
      <c r="M25" s="101">
        <v>150</v>
      </c>
      <c r="N25" s="14"/>
      <c r="O25" s="23"/>
      <c r="P25" s="34"/>
      <c r="Q25" s="34"/>
      <c r="R25" s="51"/>
      <c r="S25" s="103"/>
      <c r="T25" s="104"/>
      <c r="AA25" s="1">
        <v>21</v>
      </c>
    </row>
    <row r="26" spans="1:27" ht="27" customHeight="1" x14ac:dyDescent="0.2">
      <c r="A26" s="26" t="s">
        <v>43</v>
      </c>
      <c r="B26" s="89">
        <v>22</v>
      </c>
      <c r="C26" s="98">
        <v>6</v>
      </c>
      <c r="D26" s="98"/>
      <c r="E26" s="26" t="s">
        <v>279</v>
      </c>
      <c r="F26" s="26" t="s">
        <v>280</v>
      </c>
      <c r="G26" s="23">
        <v>20</v>
      </c>
      <c r="H26" s="99">
        <v>142</v>
      </c>
      <c r="I26" s="100">
        <v>1590642</v>
      </c>
      <c r="J26" s="101">
        <v>11201.704225352112</v>
      </c>
      <c r="K26" s="102">
        <v>9109</v>
      </c>
      <c r="L26" s="100">
        <v>1590642</v>
      </c>
      <c r="M26" s="101">
        <v>174.62311999121746</v>
      </c>
      <c r="N26" s="14"/>
      <c r="O26" s="23"/>
      <c r="P26" s="36"/>
      <c r="Q26" s="36"/>
      <c r="R26" s="51"/>
      <c r="S26" s="95" t="s">
        <v>228</v>
      </c>
      <c r="T26" s="96">
        <v>0.2</v>
      </c>
      <c r="AA26" s="1">
        <v>22</v>
      </c>
    </row>
    <row r="27" spans="1:27" ht="27" customHeight="1" x14ac:dyDescent="0.2">
      <c r="A27" s="26" t="s">
        <v>43</v>
      </c>
      <c r="B27" s="97">
        <v>23</v>
      </c>
      <c r="C27" s="98">
        <v>6</v>
      </c>
      <c r="D27" s="98"/>
      <c r="E27" s="26" t="s">
        <v>281</v>
      </c>
      <c r="F27" s="26" t="s">
        <v>282</v>
      </c>
      <c r="G27" s="23">
        <v>20</v>
      </c>
      <c r="H27" s="99">
        <v>0</v>
      </c>
      <c r="I27" s="100">
        <v>0</v>
      </c>
      <c r="J27" s="101">
        <v>0</v>
      </c>
      <c r="K27" s="102">
        <v>0</v>
      </c>
      <c r="L27" s="100">
        <v>0</v>
      </c>
      <c r="M27" s="101">
        <v>0</v>
      </c>
      <c r="N27" s="14"/>
      <c r="O27" s="23"/>
      <c r="P27" s="34"/>
      <c r="Q27" s="34"/>
      <c r="R27" s="51"/>
      <c r="S27" s="103"/>
      <c r="T27" s="104"/>
      <c r="AA27" s="1">
        <v>23</v>
      </c>
    </row>
    <row r="28" spans="1:27" ht="27" customHeight="1" x14ac:dyDescent="0.2">
      <c r="A28" s="26" t="s">
        <v>43</v>
      </c>
      <c r="B28" s="97">
        <v>24</v>
      </c>
      <c r="C28" s="98">
        <v>6</v>
      </c>
      <c r="D28" s="98"/>
      <c r="E28" s="26" t="s">
        <v>281</v>
      </c>
      <c r="F28" s="26" t="s">
        <v>283</v>
      </c>
      <c r="G28" s="23">
        <v>14</v>
      </c>
      <c r="H28" s="99">
        <v>147</v>
      </c>
      <c r="I28" s="100">
        <v>1529919</v>
      </c>
      <c r="J28" s="101">
        <v>10407.612244897959</v>
      </c>
      <c r="K28" s="102">
        <v>147</v>
      </c>
      <c r="L28" s="100">
        <v>1529919</v>
      </c>
      <c r="M28" s="101">
        <v>10407.612244897959</v>
      </c>
      <c r="N28" s="14"/>
      <c r="O28" s="23"/>
      <c r="P28" s="36"/>
      <c r="Q28" s="36"/>
      <c r="R28" s="51"/>
      <c r="S28" s="95"/>
      <c r="T28" s="96"/>
      <c r="AA28" s="1">
        <v>24</v>
      </c>
    </row>
    <row r="29" spans="1:27" ht="27" customHeight="1" x14ac:dyDescent="0.2">
      <c r="A29" s="26" t="s">
        <v>43</v>
      </c>
      <c r="B29" s="89">
        <v>25</v>
      </c>
      <c r="C29" s="98">
        <v>6</v>
      </c>
      <c r="D29" s="98"/>
      <c r="E29" s="26" t="s">
        <v>281</v>
      </c>
      <c r="F29" s="26" t="s">
        <v>284</v>
      </c>
      <c r="G29" s="23"/>
      <c r="H29" s="99"/>
      <c r="I29" s="100"/>
      <c r="J29" s="101">
        <v>0</v>
      </c>
      <c r="K29" s="102"/>
      <c r="L29" s="100">
        <v>0</v>
      </c>
      <c r="M29" s="101">
        <v>0</v>
      </c>
      <c r="N29" s="14"/>
      <c r="O29" s="23" t="s">
        <v>1028</v>
      </c>
      <c r="P29" s="34"/>
      <c r="Q29" s="34"/>
      <c r="R29" s="51"/>
      <c r="S29" s="103"/>
      <c r="T29" s="104"/>
      <c r="AA29" s="1">
        <v>25</v>
      </c>
    </row>
    <row r="30" spans="1:27" ht="27" customHeight="1" x14ac:dyDescent="0.2">
      <c r="A30" s="26" t="s">
        <v>101</v>
      </c>
      <c r="B30" s="97">
        <v>26</v>
      </c>
      <c r="C30" s="98">
        <v>6</v>
      </c>
      <c r="D30" s="98"/>
      <c r="E30" s="26" t="s">
        <v>285</v>
      </c>
      <c r="F30" s="26" t="s">
        <v>286</v>
      </c>
      <c r="G30" s="23">
        <v>20</v>
      </c>
      <c r="H30" s="99">
        <v>103</v>
      </c>
      <c r="I30" s="100">
        <v>4717158</v>
      </c>
      <c r="J30" s="101">
        <v>45797.65048543689</v>
      </c>
      <c r="K30" s="102">
        <v>17600</v>
      </c>
      <c r="L30" s="100">
        <v>4717158</v>
      </c>
      <c r="M30" s="101">
        <v>268.02034090909092</v>
      </c>
      <c r="N30" s="14"/>
      <c r="O30" s="23"/>
      <c r="P30" s="36"/>
      <c r="Q30" s="36"/>
      <c r="R30" s="51"/>
      <c r="S30" s="95"/>
      <c r="T30" s="96"/>
      <c r="AA30" s="1">
        <v>26</v>
      </c>
    </row>
    <row r="31" spans="1:27" ht="27" customHeight="1" x14ac:dyDescent="0.2">
      <c r="A31" s="26" t="s">
        <v>43</v>
      </c>
      <c r="B31" s="97">
        <v>27</v>
      </c>
      <c r="C31" s="98">
        <v>6</v>
      </c>
      <c r="D31" s="98">
        <v>4040005019912</v>
      </c>
      <c r="E31" s="26" t="s">
        <v>287</v>
      </c>
      <c r="F31" s="26" t="s">
        <v>288</v>
      </c>
      <c r="G31" s="23">
        <v>20</v>
      </c>
      <c r="H31" s="99">
        <v>308</v>
      </c>
      <c r="I31" s="100">
        <v>2929649</v>
      </c>
      <c r="J31" s="101">
        <v>9511.8474025974028</v>
      </c>
      <c r="K31" s="102">
        <v>18854</v>
      </c>
      <c r="L31" s="100">
        <v>2929649</v>
      </c>
      <c r="M31" s="101">
        <v>155.38607192107776</v>
      </c>
      <c r="N31" s="14"/>
      <c r="O31" s="23"/>
      <c r="P31" s="34"/>
      <c r="Q31" s="34"/>
      <c r="R31" s="51"/>
      <c r="S31" s="103" t="s">
        <v>228</v>
      </c>
      <c r="T31" s="104">
        <v>0.3</v>
      </c>
      <c r="AA31" s="1">
        <v>28</v>
      </c>
    </row>
    <row r="32" spans="1:27" ht="27" customHeight="1" x14ac:dyDescent="0.2">
      <c r="A32" s="26" t="s">
        <v>43</v>
      </c>
      <c r="B32" s="89">
        <v>28</v>
      </c>
      <c r="C32" s="98">
        <v>6</v>
      </c>
      <c r="D32" s="98">
        <v>1215400068</v>
      </c>
      <c r="E32" s="26" t="s">
        <v>289</v>
      </c>
      <c r="F32" s="26" t="s">
        <v>290</v>
      </c>
      <c r="G32" s="23">
        <v>15</v>
      </c>
      <c r="H32" s="99">
        <v>56</v>
      </c>
      <c r="I32" s="100">
        <v>1191060</v>
      </c>
      <c r="J32" s="101">
        <v>21268.928571428572</v>
      </c>
      <c r="K32" s="102">
        <v>56</v>
      </c>
      <c r="L32" s="100">
        <v>1191060</v>
      </c>
      <c r="M32" s="101">
        <v>21268.928571428572</v>
      </c>
      <c r="N32" s="14" t="s">
        <v>228</v>
      </c>
      <c r="O32" s="23" t="s">
        <v>1029</v>
      </c>
      <c r="P32" s="36" t="s">
        <v>228</v>
      </c>
      <c r="Q32" s="36" t="s">
        <v>228</v>
      </c>
      <c r="R32" s="51">
        <v>0</v>
      </c>
      <c r="S32" s="95"/>
      <c r="T32" s="96"/>
      <c r="AA32" s="1">
        <v>29</v>
      </c>
    </row>
    <row r="33" spans="1:27" ht="27" customHeight="1" x14ac:dyDescent="0.2">
      <c r="A33" s="26" t="s">
        <v>43</v>
      </c>
      <c r="B33" s="97">
        <v>29</v>
      </c>
      <c r="C33" s="98">
        <v>6</v>
      </c>
      <c r="D33" s="98">
        <v>1212500415</v>
      </c>
      <c r="E33" s="26" t="s">
        <v>291</v>
      </c>
      <c r="F33" s="26" t="s">
        <v>292</v>
      </c>
      <c r="G33" s="23">
        <v>20</v>
      </c>
      <c r="H33" s="99">
        <v>180</v>
      </c>
      <c r="I33" s="100">
        <v>648143</v>
      </c>
      <c r="J33" s="101">
        <v>3600.7944444444443</v>
      </c>
      <c r="K33" s="102">
        <v>8857</v>
      </c>
      <c r="L33" s="100">
        <v>648143</v>
      </c>
      <c r="M33" s="101">
        <v>73.178615784125554</v>
      </c>
      <c r="N33" s="14"/>
      <c r="O33" s="23"/>
      <c r="P33" s="34"/>
      <c r="Q33" s="34"/>
      <c r="R33" s="51"/>
      <c r="S33" s="103"/>
      <c r="T33" s="104"/>
      <c r="AA33" s="1">
        <v>31</v>
      </c>
    </row>
    <row r="34" spans="1:27" ht="27" customHeight="1" x14ac:dyDescent="0.2">
      <c r="A34" s="26" t="s">
        <v>43</v>
      </c>
      <c r="B34" s="97">
        <v>30</v>
      </c>
      <c r="C34" s="98">
        <v>2</v>
      </c>
      <c r="D34" s="98"/>
      <c r="E34" s="26" t="s">
        <v>293</v>
      </c>
      <c r="F34" s="26" t="s">
        <v>294</v>
      </c>
      <c r="G34" s="23">
        <v>45</v>
      </c>
      <c r="H34" s="99">
        <v>532</v>
      </c>
      <c r="I34" s="100">
        <v>13573230</v>
      </c>
      <c r="J34" s="101">
        <v>25513.590225563908</v>
      </c>
      <c r="K34" s="102">
        <v>40435.699999999997</v>
      </c>
      <c r="L34" s="100">
        <v>13573230</v>
      </c>
      <c r="M34" s="101">
        <v>335.6744164191544</v>
      </c>
      <c r="N34" s="14"/>
      <c r="O34" s="23"/>
      <c r="P34" s="36"/>
      <c r="Q34" s="36"/>
      <c r="R34" s="51"/>
      <c r="S34" s="95"/>
      <c r="T34" s="96"/>
      <c r="AA34" s="1">
        <v>32</v>
      </c>
    </row>
    <row r="35" spans="1:27" ht="27" customHeight="1" x14ac:dyDescent="0.2">
      <c r="A35" s="26" t="s">
        <v>43</v>
      </c>
      <c r="B35" s="89">
        <v>31</v>
      </c>
      <c r="C35" s="98">
        <v>4</v>
      </c>
      <c r="D35" s="98">
        <v>1210200471</v>
      </c>
      <c r="E35" s="26" t="s">
        <v>295</v>
      </c>
      <c r="F35" s="26" t="s">
        <v>296</v>
      </c>
      <c r="G35" s="23">
        <v>20</v>
      </c>
      <c r="H35" s="99">
        <v>334</v>
      </c>
      <c r="I35" s="100">
        <v>1401608</v>
      </c>
      <c r="J35" s="101">
        <v>4196.4311377245513</v>
      </c>
      <c r="K35" s="102">
        <v>10000</v>
      </c>
      <c r="L35" s="100">
        <v>1401608</v>
      </c>
      <c r="M35" s="101">
        <v>140.16079999999999</v>
      </c>
      <c r="N35" s="14"/>
      <c r="O35" s="23"/>
      <c r="P35" s="34"/>
      <c r="Q35" s="34"/>
      <c r="R35" s="51"/>
      <c r="S35" s="103" t="s">
        <v>228</v>
      </c>
      <c r="T35" s="104">
        <v>0.8</v>
      </c>
      <c r="AA35" s="1">
        <v>33</v>
      </c>
    </row>
    <row r="36" spans="1:27" ht="27" customHeight="1" x14ac:dyDescent="0.2">
      <c r="A36" s="26" t="s">
        <v>43</v>
      </c>
      <c r="B36" s="97">
        <v>32</v>
      </c>
      <c r="C36" s="98">
        <v>4</v>
      </c>
      <c r="D36" s="98"/>
      <c r="E36" s="26" t="s">
        <v>297</v>
      </c>
      <c r="F36" s="26" t="s">
        <v>298</v>
      </c>
      <c r="G36" s="23">
        <v>20</v>
      </c>
      <c r="H36" s="99">
        <v>31</v>
      </c>
      <c r="I36" s="100">
        <v>635300</v>
      </c>
      <c r="J36" s="101">
        <v>20493.548387096773</v>
      </c>
      <c r="K36" s="102">
        <v>2246.5</v>
      </c>
      <c r="L36" s="100">
        <v>635300</v>
      </c>
      <c r="M36" s="101">
        <v>282.79545960382819</v>
      </c>
      <c r="N36" s="14"/>
      <c r="O36" s="23"/>
      <c r="P36" s="36" t="s">
        <v>228</v>
      </c>
      <c r="Q36" s="36"/>
      <c r="R36" s="51">
        <v>1</v>
      </c>
      <c r="S36" s="95"/>
      <c r="T36" s="96"/>
      <c r="AA36" s="1">
        <v>34</v>
      </c>
    </row>
    <row r="37" spans="1:27" ht="27" customHeight="1" x14ac:dyDescent="0.2">
      <c r="A37" s="26" t="s">
        <v>43</v>
      </c>
      <c r="B37" s="97">
        <v>33</v>
      </c>
      <c r="C37" s="98">
        <v>4</v>
      </c>
      <c r="D37" s="98"/>
      <c r="E37" s="26" t="s">
        <v>299</v>
      </c>
      <c r="F37" s="26" t="s">
        <v>300</v>
      </c>
      <c r="G37" s="23">
        <v>20</v>
      </c>
      <c r="H37" s="99">
        <v>173</v>
      </c>
      <c r="I37" s="100">
        <v>3486920</v>
      </c>
      <c r="J37" s="101">
        <v>20155.606936416185</v>
      </c>
      <c r="K37" s="102">
        <v>173</v>
      </c>
      <c r="L37" s="100">
        <v>3486920</v>
      </c>
      <c r="M37" s="101">
        <v>20155.606936416185</v>
      </c>
      <c r="N37" s="14"/>
      <c r="O37" s="23"/>
      <c r="P37" s="34"/>
      <c r="Q37" s="34"/>
      <c r="R37" s="51"/>
      <c r="S37" s="103" t="s">
        <v>228</v>
      </c>
      <c r="T37" s="104">
        <v>0.06</v>
      </c>
      <c r="AA37" s="1">
        <v>35</v>
      </c>
    </row>
    <row r="38" spans="1:27" ht="27" customHeight="1" x14ac:dyDescent="0.2">
      <c r="A38" s="26" t="s">
        <v>43</v>
      </c>
      <c r="B38" s="89">
        <v>34</v>
      </c>
      <c r="C38" s="98">
        <v>4</v>
      </c>
      <c r="D38" s="98" t="s">
        <v>301</v>
      </c>
      <c r="E38" s="26" t="s">
        <v>302</v>
      </c>
      <c r="F38" s="26" t="s">
        <v>303</v>
      </c>
      <c r="G38" s="23">
        <v>14</v>
      </c>
      <c r="H38" s="99">
        <v>158</v>
      </c>
      <c r="I38" s="100">
        <v>1693970</v>
      </c>
      <c r="J38" s="101">
        <v>10721.32911392405</v>
      </c>
      <c r="K38" s="102">
        <v>9628</v>
      </c>
      <c r="L38" s="100">
        <v>1693970</v>
      </c>
      <c r="M38" s="101">
        <v>175.94204403822187</v>
      </c>
      <c r="N38" s="14"/>
      <c r="O38" s="23"/>
      <c r="P38" s="36"/>
      <c r="Q38" s="36"/>
      <c r="R38" s="51"/>
      <c r="S38" s="95"/>
      <c r="T38" s="96">
        <v>0.05</v>
      </c>
      <c r="AA38" s="1">
        <v>36</v>
      </c>
    </row>
    <row r="39" spans="1:27" ht="27" customHeight="1" x14ac:dyDescent="0.2">
      <c r="A39" s="26" t="s">
        <v>43</v>
      </c>
      <c r="B39" s="97">
        <v>35</v>
      </c>
      <c r="C39" s="98">
        <v>4</v>
      </c>
      <c r="D39" s="98"/>
      <c r="E39" s="26" t="s">
        <v>304</v>
      </c>
      <c r="F39" s="26" t="s">
        <v>305</v>
      </c>
      <c r="G39" s="23">
        <v>20</v>
      </c>
      <c r="H39" s="99">
        <v>126</v>
      </c>
      <c r="I39" s="100">
        <v>1346221</v>
      </c>
      <c r="J39" s="101">
        <v>10684.29365079365</v>
      </c>
      <c r="K39" s="102">
        <v>6620.8</v>
      </c>
      <c r="L39" s="100">
        <v>1346221</v>
      </c>
      <c r="M39" s="101">
        <v>203.33207467375544</v>
      </c>
      <c r="N39" s="14"/>
      <c r="O39" s="23"/>
      <c r="P39" s="34"/>
      <c r="Q39" s="34"/>
      <c r="R39" s="51"/>
      <c r="S39" s="103"/>
      <c r="T39" s="104"/>
      <c r="AA39" s="1">
        <v>37</v>
      </c>
    </row>
    <row r="40" spans="1:27" ht="27" customHeight="1" x14ac:dyDescent="0.2">
      <c r="A40" s="26" t="s">
        <v>43</v>
      </c>
      <c r="B40" s="97">
        <v>36</v>
      </c>
      <c r="C40" s="98">
        <v>4</v>
      </c>
      <c r="D40" s="98"/>
      <c r="E40" s="26" t="s">
        <v>306</v>
      </c>
      <c r="F40" s="26" t="s">
        <v>307</v>
      </c>
      <c r="G40" s="23">
        <v>20</v>
      </c>
      <c r="H40" s="99">
        <v>271</v>
      </c>
      <c r="I40" s="100">
        <v>3159393</v>
      </c>
      <c r="J40" s="101">
        <v>11658.276752767528</v>
      </c>
      <c r="K40" s="102">
        <v>7966</v>
      </c>
      <c r="L40" s="100">
        <v>3159393</v>
      </c>
      <c r="M40" s="101">
        <v>396.60971629425057</v>
      </c>
      <c r="N40" s="14"/>
      <c r="O40" s="23"/>
      <c r="P40" s="36"/>
      <c r="Q40" s="36"/>
      <c r="R40" s="51"/>
      <c r="S40" s="95"/>
      <c r="T40" s="96"/>
      <c r="AA40" s="1">
        <v>38</v>
      </c>
    </row>
    <row r="41" spans="1:27" ht="27" customHeight="1" x14ac:dyDescent="0.2">
      <c r="A41" s="26" t="s">
        <v>43</v>
      </c>
      <c r="B41" s="89">
        <v>37</v>
      </c>
      <c r="C41" s="98">
        <v>4</v>
      </c>
      <c r="D41" s="98"/>
      <c r="E41" s="26" t="s">
        <v>308</v>
      </c>
      <c r="F41" s="26" t="s">
        <v>309</v>
      </c>
      <c r="G41" s="23">
        <v>20</v>
      </c>
      <c r="H41" s="99">
        <v>199</v>
      </c>
      <c r="I41" s="100">
        <v>5068905</v>
      </c>
      <c r="J41" s="101">
        <v>25471.884422110554</v>
      </c>
      <c r="K41" s="102">
        <v>8500</v>
      </c>
      <c r="L41" s="100">
        <v>5068905</v>
      </c>
      <c r="M41" s="101">
        <v>596.34176470588238</v>
      </c>
      <c r="N41" s="14"/>
      <c r="O41" s="23"/>
      <c r="P41" s="34"/>
      <c r="Q41" s="34"/>
      <c r="R41" s="51"/>
      <c r="S41" s="103"/>
      <c r="T41" s="104"/>
      <c r="AA41" s="1">
        <v>39</v>
      </c>
    </row>
    <row r="42" spans="1:27" ht="27" customHeight="1" x14ac:dyDescent="0.2">
      <c r="A42" s="26" t="s">
        <v>43</v>
      </c>
      <c r="B42" s="97">
        <v>38</v>
      </c>
      <c r="C42" s="98">
        <v>4</v>
      </c>
      <c r="D42" s="98">
        <v>1040001107120</v>
      </c>
      <c r="E42" s="26" t="s">
        <v>310</v>
      </c>
      <c r="F42" s="26" t="s">
        <v>311</v>
      </c>
      <c r="G42" s="23">
        <v>20</v>
      </c>
      <c r="H42" s="99">
        <v>341</v>
      </c>
      <c r="I42" s="100">
        <v>1648303</v>
      </c>
      <c r="J42" s="101">
        <v>4833.7331378299123</v>
      </c>
      <c r="K42" s="102">
        <v>12526</v>
      </c>
      <c r="L42" s="100">
        <v>1648303</v>
      </c>
      <c r="M42" s="101">
        <v>131.59053169407633</v>
      </c>
      <c r="N42" s="14"/>
      <c r="O42" s="23"/>
      <c r="P42" s="36"/>
      <c r="Q42" s="36"/>
      <c r="R42" s="51"/>
      <c r="S42" s="95" t="s">
        <v>228</v>
      </c>
      <c r="T42" s="96">
        <v>0.17</v>
      </c>
      <c r="AA42" s="1">
        <v>40</v>
      </c>
    </row>
    <row r="43" spans="1:27" ht="27" customHeight="1" x14ac:dyDescent="0.2">
      <c r="A43" s="26" t="s">
        <v>43</v>
      </c>
      <c r="B43" s="97">
        <v>39</v>
      </c>
      <c r="C43" s="98">
        <v>4</v>
      </c>
      <c r="D43" s="98"/>
      <c r="E43" s="26" t="s">
        <v>312</v>
      </c>
      <c r="F43" s="26" t="s">
        <v>313</v>
      </c>
      <c r="G43" s="23">
        <v>20</v>
      </c>
      <c r="H43" s="99">
        <v>200</v>
      </c>
      <c r="I43" s="100">
        <v>4048715</v>
      </c>
      <c r="J43" s="101">
        <v>20243.575000000001</v>
      </c>
      <c r="K43" s="102">
        <v>9420</v>
      </c>
      <c r="L43" s="100">
        <v>4048715</v>
      </c>
      <c r="M43" s="101">
        <v>429.79989384288746</v>
      </c>
      <c r="N43" s="14"/>
      <c r="O43" s="23"/>
      <c r="P43" s="34"/>
      <c r="Q43" s="34"/>
      <c r="R43" s="51"/>
      <c r="S43" s="103"/>
      <c r="T43" s="104"/>
      <c r="AA43" s="1">
        <v>41</v>
      </c>
    </row>
    <row r="44" spans="1:27" ht="27" customHeight="1" x14ac:dyDescent="0.2">
      <c r="A44" s="26" t="s">
        <v>101</v>
      </c>
      <c r="B44" s="89">
        <v>40</v>
      </c>
      <c r="C44" s="98">
        <v>4</v>
      </c>
      <c r="D44" s="98" t="s">
        <v>314</v>
      </c>
      <c r="E44" s="26" t="s">
        <v>315</v>
      </c>
      <c r="F44" s="26" t="s">
        <v>316</v>
      </c>
      <c r="G44" s="23">
        <v>20</v>
      </c>
      <c r="H44" s="99">
        <v>210</v>
      </c>
      <c r="I44" s="100">
        <v>2658619</v>
      </c>
      <c r="J44" s="101">
        <v>12660.090476190477</v>
      </c>
      <c r="K44" s="102">
        <v>9350</v>
      </c>
      <c r="L44" s="100">
        <v>2658619</v>
      </c>
      <c r="M44" s="101">
        <v>284.34427807486634</v>
      </c>
      <c r="N44" s="14"/>
      <c r="O44" s="23"/>
      <c r="P44" s="36"/>
      <c r="Q44" s="36"/>
      <c r="R44" s="51"/>
      <c r="S44" s="95" t="s">
        <v>228</v>
      </c>
      <c r="T44" s="96">
        <v>0.3</v>
      </c>
      <c r="AA44" s="1">
        <v>43</v>
      </c>
    </row>
    <row r="45" spans="1:27" ht="27" customHeight="1" x14ac:dyDescent="0.2">
      <c r="A45" s="26" t="s">
        <v>43</v>
      </c>
      <c r="B45" s="97">
        <v>41</v>
      </c>
      <c r="C45" s="98">
        <v>4</v>
      </c>
      <c r="D45" s="98"/>
      <c r="E45" s="26" t="s">
        <v>317</v>
      </c>
      <c r="F45" s="26" t="s">
        <v>318</v>
      </c>
      <c r="G45" s="23">
        <v>30</v>
      </c>
      <c r="H45" s="99">
        <v>335</v>
      </c>
      <c r="I45" s="100">
        <v>3065212</v>
      </c>
      <c r="J45" s="101">
        <v>9149.8865671641797</v>
      </c>
      <c r="K45" s="102">
        <v>335</v>
      </c>
      <c r="L45" s="100">
        <v>3065212</v>
      </c>
      <c r="M45" s="101">
        <v>9149.8865671641797</v>
      </c>
      <c r="N45" s="14"/>
      <c r="O45" s="23"/>
      <c r="P45" s="34"/>
      <c r="Q45" s="34"/>
      <c r="R45" s="51"/>
      <c r="S45" s="103" t="s">
        <v>228</v>
      </c>
      <c r="T45" s="104">
        <v>0.03</v>
      </c>
      <c r="AA45" s="1">
        <v>44</v>
      </c>
    </row>
    <row r="46" spans="1:27" ht="27" customHeight="1" x14ac:dyDescent="0.2">
      <c r="A46" s="26" t="s">
        <v>43</v>
      </c>
      <c r="B46" s="97">
        <v>42</v>
      </c>
      <c r="C46" s="98">
        <v>4</v>
      </c>
      <c r="D46" s="98">
        <v>1210601173</v>
      </c>
      <c r="E46" s="26" t="s">
        <v>319</v>
      </c>
      <c r="F46" s="26" t="s">
        <v>320</v>
      </c>
      <c r="G46" s="23">
        <v>40</v>
      </c>
      <c r="H46" s="99">
        <v>359</v>
      </c>
      <c r="I46" s="100">
        <v>4908098</v>
      </c>
      <c r="J46" s="101">
        <v>13671.58217270195</v>
      </c>
      <c r="K46" s="102">
        <v>21540</v>
      </c>
      <c r="L46" s="100">
        <v>4908098</v>
      </c>
      <c r="M46" s="101">
        <v>227.85970287836582</v>
      </c>
      <c r="N46" s="14"/>
      <c r="O46" s="23"/>
      <c r="P46" s="36"/>
      <c r="Q46" s="36"/>
      <c r="R46" s="51"/>
      <c r="S46" s="95" t="s">
        <v>228</v>
      </c>
      <c r="T46" s="96">
        <v>0.1</v>
      </c>
      <c r="AA46" s="1">
        <v>45</v>
      </c>
    </row>
    <row r="47" spans="1:27" ht="27" customHeight="1" x14ac:dyDescent="0.2">
      <c r="A47" s="26" t="s">
        <v>101</v>
      </c>
      <c r="B47" s="89">
        <v>43</v>
      </c>
      <c r="C47" s="98">
        <v>4</v>
      </c>
      <c r="D47" s="98">
        <v>1210900567</v>
      </c>
      <c r="E47" s="26" t="s">
        <v>319</v>
      </c>
      <c r="F47" s="26" t="s">
        <v>321</v>
      </c>
      <c r="G47" s="23">
        <v>20</v>
      </c>
      <c r="H47" s="99">
        <v>79</v>
      </c>
      <c r="I47" s="100">
        <v>685684</v>
      </c>
      <c r="J47" s="101">
        <v>8679.5443037974692</v>
      </c>
      <c r="K47" s="102">
        <v>79</v>
      </c>
      <c r="L47" s="100">
        <v>685684</v>
      </c>
      <c r="M47" s="101">
        <v>8679.5443037974692</v>
      </c>
      <c r="N47" s="14"/>
      <c r="O47" s="23"/>
      <c r="P47" s="34"/>
      <c r="Q47" s="34"/>
      <c r="R47" s="51"/>
      <c r="S47" s="103" t="s">
        <v>228</v>
      </c>
      <c r="T47" s="104">
        <v>0.25</v>
      </c>
      <c r="AA47" s="1">
        <v>46</v>
      </c>
    </row>
    <row r="48" spans="1:27" ht="27" customHeight="1" x14ac:dyDescent="0.2">
      <c r="A48" s="26" t="s">
        <v>43</v>
      </c>
      <c r="B48" s="97">
        <v>44</v>
      </c>
      <c r="C48" s="98">
        <v>4</v>
      </c>
      <c r="D48" s="98"/>
      <c r="E48" s="26" t="s">
        <v>322</v>
      </c>
      <c r="F48" s="26" t="s">
        <v>323</v>
      </c>
      <c r="G48" s="23">
        <v>20</v>
      </c>
      <c r="H48" s="99">
        <v>384</v>
      </c>
      <c r="I48" s="100">
        <v>3693929</v>
      </c>
      <c r="J48" s="101">
        <v>9619.6067708333339</v>
      </c>
      <c r="K48" s="102">
        <v>13008</v>
      </c>
      <c r="L48" s="100">
        <v>3693929</v>
      </c>
      <c r="M48" s="101">
        <v>283.97363161131614</v>
      </c>
      <c r="N48" s="14"/>
      <c r="O48" s="23"/>
      <c r="P48" s="36"/>
      <c r="Q48" s="36"/>
      <c r="R48" s="51"/>
      <c r="S48" s="95" t="s">
        <v>228</v>
      </c>
      <c r="T48" s="96">
        <v>0.25</v>
      </c>
      <c r="AA48" s="1">
        <v>47</v>
      </c>
    </row>
    <row r="49" spans="1:27" ht="27" customHeight="1" x14ac:dyDescent="0.2">
      <c r="A49" s="26" t="s">
        <v>43</v>
      </c>
      <c r="B49" s="97">
        <v>45</v>
      </c>
      <c r="C49" s="98">
        <v>4</v>
      </c>
      <c r="D49" s="98">
        <v>8040001104326</v>
      </c>
      <c r="E49" s="26" t="s">
        <v>324</v>
      </c>
      <c r="F49" s="26" t="s">
        <v>325</v>
      </c>
      <c r="G49" s="23">
        <v>20</v>
      </c>
      <c r="H49" s="99">
        <v>427</v>
      </c>
      <c r="I49" s="100">
        <v>4736410</v>
      </c>
      <c r="J49" s="101">
        <v>11092.295081967213</v>
      </c>
      <c r="K49" s="102">
        <v>16677</v>
      </c>
      <c r="L49" s="100">
        <v>4736410</v>
      </c>
      <c r="M49" s="101">
        <v>284.00851472087305</v>
      </c>
      <c r="N49" s="14"/>
      <c r="O49" s="23"/>
      <c r="P49" s="34"/>
      <c r="Q49" s="34"/>
      <c r="R49" s="51"/>
      <c r="S49" s="103" t="s">
        <v>228</v>
      </c>
      <c r="T49" s="104">
        <v>0.19</v>
      </c>
      <c r="AA49" s="1">
        <v>48</v>
      </c>
    </row>
    <row r="50" spans="1:27" ht="27" customHeight="1" x14ac:dyDescent="0.2">
      <c r="A50" s="26" t="s">
        <v>43</v>
      </c>
      <c r="B50" s="89">
        <v>46</v>
      </c>
      <c r="C50" s="98">
        <v>4</v>
      </c>
      <c r="D50" s="98"/>
      <c r="E50" s="26" t="s">
        <v>326</v>
      </c>
      <c r="F50" s="26" t="s">
        <v>327</v>
      </c>
      <c r="G50" s="23">
        <v>20</v>
      </c>
      <c r="H50" s="99">
        <v>276</v>
      </c>
      <c r="I50" s="100">
        <v>4340338</v>
      </c>
      <c r="J50" s="101">
        <v>15725.86231884058</v>
      </c>
      <c r="K50" s="102">
        <v>11125</v>
      </c>
      <c r="L50" s="100">
        <v>4340338</v>
      </c>
      <c r="M50" s="101">
        <v>390.14274157303373</v>
      </c>
      <c r="N50" s="14"/>
      <c r="O50" s="23"/>
      <c r="P50" s="36"/>
      <c r="Q50" s="36"/>
      <c r="R50" s="51"/>
      <c r="S50" s="95" t="s">
        <v>228</v>
      </c>
      <c r="T50" s="96">
        <v>3.5999999999999997E-2</v>
      </c>
      <c r="AA50" s="1">
        <v>49</v>
      </c>
    </row>
    <row r="51" spans="1:27" ht="27" customHeight="1" x14ac:dyDescent="0.2">
      <c r="A51" s="26" t="s">
        <v>43</v>
      </c>
      <c r="B51" s="97">
        <v>47</v>
      </c>
      <c r="C51" s="98">
        <v>4</v>
      </c>
      <c r="D51" s="98"/>
      <c r="E51" s="26" t="s">
        <v>328</v>
      </c>
      <c r="F51" s="26" t="s">
        <v>329</v>
      </c>
      <c r="G51" s="23">
        <v>14</v>
      </c>
      <c r="H51" s="99">
        <v>28</v>
      </c>
      <c r="I51" s="100">
        <v>959792</v>
      </c>
      <c r="J51" s="101">
        <v>34278.285714285717</v>
      </c>
      <c r="K51" s="102">
        <v>3493</v>
      </c>
      <c r="L51" s="100">
        <v>959792</v>
      </c>
      <c r="M51" s="101">
        <v>267.2</v>
      </c>
      <c r="N51" s="14"/>
      <c r="O51" s="23"/>
      <c r="P51" s="34"/>
      <c r="Q51" s="34"/>
      <c r="R51" s="51"/>
      <c r="S51" s="103" t="s">
        <v>228</v>
      </c>
      <c r="T51" s="104"/>
      <c r="AA51" s="1">
        <v>50</v>
      </c>
    </row>
    <row r="52" spans="1:27" ht="27" customHeight="1" x14ac:dyDescent="0.2">
      <c r="A52" s="26" t="s">
        <v>43</v>
      </c>
      <c r="B52" s="97">
        <v>48</v>
      </c>
      <c r="C52" s="98">
        <v>4</v>
      </c>
      <c r="D52" s="98"/>
      <c r="E52" s="26" t="s">
        <v>330</v>
      </c>
      <c r="F52" s="26" t="s">
        <v>331</v>
      </c>
      <c r="G52" s="23">
        <v>20</v>
      </c>
      <c r="H52" s="99">
        <v>195</v>
      </c>
      <c r="I52" s="100">
        <v>2171771</v>
      </c>
      <c r="J52" s="101">
        <v>11137.287179487179</v>
      </c>
      <c r="K52" s="102">
        <v>14094</v>
      </c>
      <c r="L52" s="100">
        <v>2171771</v>
      </c>
      <c r="M52" s="101">
        <v>154.09188307081027</v>
      </c>
      <c r="N52" s="14"/>
      <c r="O52" s="23"/>
      <c r="P52" s="36" t="s">
        <v>228</v>
      </c>
      <c r="Q52" s="36"/>
      <c r="R52" s="51">
        <v>0.16600000000000001</v>
      </c>
      <c r="S52" s="95"/>
      <c r="T52" s="96"/>
      <c r="AA52" s="1">
        <v>51</v>
      </c>
    </row>
    <row r="53" spans="1:27" ht="27" customHeight="1" x14ac:dyDescent="0.2">
      <c r="A53" s="26" t="s">
        <v>43</v>
      </c>
      <c r="B53" s="89">
        <v>49</v>
      </c>
      <c r="C53" s="98">
        <v>4</v>
      </c>
      <c r="D53" s="98"/>
      <c r="E53" s="26" t="s">
        <v>332</v>
      </c>
      <c r="F53" s="26" t="s">
        <v>333</v>
      </c>
      <c r="G53" s="23">
        <v>20</v>
      </c>
      <c r="H53" s="99">
        <v>344</v>
      </c>
      <c r="I53" s="100">
        <v>5162038</v>
      </c>
      <c r="J53" s="101">
        <v>15005.924418604651</v>
      </c>
      <c r="K53" s="102">
        <v>8690</v>
      </c>
      <c r="L53" s="100">
        <v>5162038</v>
      </c>
      <c r="M53" s="101">
        <v>594.02048331415415</v>
      </c>
      <c r="N53" s="14"/>
      <c r="O53" s="23"/>
      <c r="P53" s="34"/>
      <c r="Q53" s="34"/>
      <c r="R53" s="51"/>
      <c r="S53" s="103" t="s">
        <v>228</v>
      </c>
      <c r="T53" s="104">
        <v>0.02</v>
      </c>
      <c r="AA53" s="1">
        <v>52</v>
      </c>
    </row>
    <row r="54" spans="1:27" ht="27" customHeight="1" x14ac:dyDescent="0.2">
      <c r="A54" s="26" t="s">
        <v>43</v>
      </c>
      <c r="B54" s="97">
        <v>50</v>
      </c>
      <c r="C54" s="98">
        <v>4</v>
      </c>
      <c r="D54" s="98"/>
      <c r="E54" s="26" t="s">
        <v>334</v>
      </c>
      <c r="F54" s="30" t="s">
        <v>335</v>
      </c>
      <c r="G54" s="23">
        <v>23</v>
      </c>
      <c r="H54" s="99">
        <v>353</v>
      </c>
      <c r="I54" s="100">
        <v>4914620</v>
      </c>
      <c r="J54" s="101">
        <v>13922.43626062323</v>
      </c>
      <c r="K54" s="102">
        <v>14483</v>
      </c>
      <c r="L54" s="100">
        <v>4914620</v>
      </c>
      <c r="M54" s="101">
        <v>339.3371539045778</v>
      </c>
      <c r="N54" s="14"/>
      <c r="O54" s="23"/>
      <c r="P54" s="34"/>
      <c r="Q54" s="34"/>
      <c r="R54" s="51"/>
      <c r="S54" s="103" t="s">
        <v>228</v>
      </c>
      <c r="T54" s="104">
        <v>0.25</v>
      </c>
      <c r="AA54" s="1">
        <v>53</v>
      </c>
    </row>
    <row r="55" spans="1:27" ht="27" customHeight="1" x14ac:dyDescent="0.2">
      <c r="A55" s="26" t="s">
        <v>43</v>
      </c>
      <c r="B55" s="97">
        <v>51</v>
      </c>
      <c r="C55" s="98">
        <v>4</v>
      </c>
      <c r="D55" s="98"/>
      <c r="E55" s="26" t="s">
        <v>336</v>
      </c>
      <c r="F55" s="26" t="s">
        <v>337</v>
      </c>
      <c r="G55" s="23">
        <v>20</v>
      </c>
      <c r="H55" s="99">
        <v>169</v>
      </c>
      <c r="I55" s="100">
        <v>1526734</v>
      </c>
      <c r="J55" s="101">
        <v>9033.9289940828403</v>
      </c>
      <c r="K55" s="102">
        <v>6881</v>
      </c>
      <c r="L55" s="100">
        <v>1526734</v>
      </c>
      <c r="M55" s="101">
        <v>221.8767620985322</v>
      </c>
      <c r="N55" s="14" t="s">
        <v>228</v>
      </c>
      <c r="O55" s="23"/>
      <c r="P55" s="36" t="s">
        <v>228</v>
      </c>
      <c r="Q55" s="36" t="s">
        <v>228</v>
      </c>
      <c r="R55" s="51">
        <v>0.20599999999999999</v>
      </c>
      <c r="S55" s="95" t="s">
        <v>228</v>
      </c>
      <c r="T55" s="96">
        <v>0.4</v>
      </c>
      <c r="AA55" s="1">
        <v>54</v>
      </c>
    </row>
    <row r="56" spans="1:27" ht="27" customHeight="1" x14ac:dyDescent="0.2">
      <c r="A56" s="26" t="s">
        <v>43</v>
      </c>
      <c r="B56" s="89">
        <v>52</v>
      </c>
      <c r="C56" s="98">
        <v>4</v>
      </c>
      <c r="D56" s="98"/>
      <c r="E56" s="26" t="s">
        <v>338</v>
      </c>
      <c r="F56" s="26" t="s">
        <v>339</v>
      </c>
      <c r="G56" s="23">
        <v>20</v>
      </c>
      <c r="H56" s="99">
        <v>335</v>
      </c>
      <c r="I56" s="100">
        <v>5640219</v>
      </c>
      <c r="J56" s="101">
        <v>16836.474626865671</v>
      </c>
      <c r="K56" s="102">
        <v>19859</v>
      </c>
      <c r="L56" s="100">
        <v>5640219</v>
      </c>
      <c r="M56" s="101">
        <v>284.01324336572839</v>
      </c>
      <c r="N56" s="14"/>
      <c r="O56" s="23"/>
      <c r="P56" s="64"/>
      <c r="Q56" s="71"/>
      <c r="R56" s="51"/>
      <c r="S56" s="105" t="s">
        <v>228</v>
      </c>
      <c r="T56" s="106">
        <v>0.2</v>
      </c>
      <c r="AA56" s="1">
        <v>55</v>
      </c>
    </row>
    <row r="57" spans="1:27" ht="27" customHeight="1" x14ac:dyDescent="0.2">
      <c r="A57" s="26" t="s">
        <v>43</v>
      </c>
      <c r="B57" s="97">
        <v>53</v>
      </c>
      <c r="C57" s="98">
        <v>4</v>
      </c>
      <c r="D57" s="98"/>
      <c r="E57" s="26" t="s">
        <v>340</v>
      </c>
      <c r="F57" s="26" t="s">
        <v>341</v>
      </c>
      <c r="G57" s="23"/>
      <c r="H57" s="99"/>
      <c r="I57" s="100"/>
      <c r="J57" s="101">
        <v>0</v>
      </c>
      <c r="K57" s="102"/>
      <c r="L57" s="100">
        <v>0</v>
      </c>
      <c r="M57" s="101">
        <v>0</v>
      </c>
      <c r="N57" s="14"/>
      <c r="O57" s="23" t="s">
        <v>1028</v>
      </c>
      <c r="P57" s="36"/>
      <c r="Q57" s="36"/>
      <c r="R57" s="51"/>
      <c r="S57" s="95"/>
      <c r="T57" s="96"/>
      <c r="AA57" s="1">
        <v>56</v>
      </c>
    </row>
    <row r="58" spans="1:27" ht="27" customHeight="1" x14ac:dyDescent="0.2">
      <c r="A58" s="26" t="s">
        <v>43</v>
      </c>
      <c r="B58" s="97">
        <v>54</v>
      </c>
      <c r="C58" s="98">
        <v>4</v>
      </c>
      <c r="D58" s="98">
        <v>3011801025405</v>
      </c>
      <c r="E58" s="26" t="s">
        <v>79</v>
      </c>
      <c r="F58" s="26" t="s">
        <v>80</v>
      </c>
      <c r="G58" s="23">
        <v>5</v>
      </c>
      <c r="H58" s="99">
        <v>244</v>
      </c>
      <c r="I58" s="100">
        <v>1431348</v>
      </c>
      <c r="J58" s="101">
        <v>5866.1803278688521</v>
      </c>
      <c r="K58" s="102">
        <v>1504</v>
      </c>
      <c r="L58" s="100">
        <v>1431348</v>
      </c>
      <c r="M58" s="101">
        <v>951.69414893617022</v>
      </c>
      <c r="N58" s="14"/>
      <c r="O58" s="23"/>
      <c r="P58" s="34"/>
      <c r="Q58" s="34"/>
      <c r="R58" s="51"/>
      <c r="S58" s="103"/>
      <c r="T58" s="104"/>
      <c r="AA58" s="1">
        <v>57</v>
      </c>
    </row>
    <row r="59" spans="1:27" ht="27" customHeight="1" x14ac:dyDescent="0.2">
      <c r="A59" s="26" t="s">
        <v>43</v>
      </c>
      <c r="B59" s="89">
        <v>55</v>
      </c>
      <c r="C59" s="98">
        <v>4</v>
      </c>
      <c r="D59" s="98">
        <v>5040001089636</v>
      </c>
      <c r="E59" s="26" t="s">
        <v>342</v>
      </c>
      <c r="F59" s="26" t="s">
        <v>343</v>
      </c>
      <c r="G59" s="23">
        <v>12</v>
      </c>
      <c r="H59" s="99">
        <v>115</v>
      </c>
      <c r="I59" s="100">
        <v>934804</v>
      </c>
      <c r="J59" s="101">
        <v>8128.7304347826084</v>
      </c>
      <c r="K59" s="102"/>
      <c r="L59" s="100">
        <v>934804</v>
      </c>
      <c r="M59" s="101">
        <v>0</v>
      </c>
      <c r="N59" s="14"/>
      <c r="O59" s="23"/>
      <c r="P59" s="36"/>
      <c r="Q59" s="36"/>
      <c r="R59" s="51"/>
      <c r="S59" s="95"/>
      <c r="T59" s="96"/>
      <c r="AA59" s="1">
        <v>58</v>
      </c>
    </row>
    <row r="60" spans="1:27" ht="27" customHeight="1" x14ac:dyDescent="0.2">
      <c r="A60" s="26" t="s">
        <v>43</v>
      </c>
      <c r="B60" s="97">
        <v>56</v>
      </c>
      <c r="C60" s="98">
        <v>4</v>
      </c>
      <c r="D60" s="98"/>
      <c r="E60" s="26" t="s">
        <v>344</v>
      </c>
      <c r="F60" s="26" t="s">
        <v>345</v>
      </c>
      <c r="G60" s="23">
        <v>20</v>
      </c>
      <c r="H60" s="99">
        <v>220</v>
      </c>
      <c r="I60" s="100">
        <v>2689551</v>
      </c>
      <c r="J60" s="101">
        <v>12225.231818181817</v>
      </c>
      <c r="K60" s="102">
        <v>17592</v>
      </c>
      <c r="L60" s="100">
        <v>2689551</v>
      </c>
      <c r="M60" s="101">
        <v>152.88489085948157</v>
      </c>
      <c r="N60" s="14"/>
      <c r="O60" s="23"/>
      <c r="P60" s="34"/>
      <c r="Q60" s="34"/>
      <c r="R60" s="51"/>
      <c r="S60" s="103"/>
      <c r="T60" s="104"/>
      <c r="AA60" s="1">
        <v>59</v>
      </c>
    </row>
    <row r="61" spans="1:27" ht="27" customHeight="1" x14ac:dyDescent="0.2">
      <c r="A61" s="26" t="s">
        <v>43</v>
      </c>
      <c r="B61" s="97">
        <v>57</v>
      </c>
      <c r="C61" s="98">
        <v>4</v>
      </c>
      <c r="D61" s="98"/>
      <c r="E61" s="26" t="s">
        <v>346</v>
      </c>
      <c r="F61" s="28" t="s">
        <v>347</v>
      </c>
      <c r="G61" s="23">
        <v>20</v>
      </c>
      <c r="H61" s="99">
        <v>168</v>
      </c>
      <c r="I61" s="100">
        <v>7916078</v>
      </c>
      <c r="J61" s="101">
        <v>47119.511904761908</v>
      </c>
      <c r="K61" s="102">
        <v>19737</v>
      </c>
      <c r="L61" s="100">
        <v>7916078</v>
      </c>
      <c r="M61" s="101">
        <v>401.07807670871966</v>
      </c>
      <c r="N61" s="14"/>
      <c r="O61" s="23"/>
      <c r="P61" s="36"/>
      <c r="Q61" s="36"/>
      <c r="R61" s="51"/>
      <c r="S61" s="95"/>
      <c r="T61" s="96"/>
      <c r="AA61" s="1">
        <v>60</v>
      </c>
    </row>
    <row r="62" spans="1:27" ht="27" customHeight="1" x14ac:dyDescent="0.2">
      <c r="A62" s="26" t="s">
        <v>43</v>
      </c>
      <c r="B62" s="89">
        <v>58</v>
      </c>
      <c r="C62" s="98">
        <v>4</v>
      </c>
      <c r="D62" s="98"/>
      <c r="E62" s="26" t="s">
        <v>348</v>
      </c>
      <c r="F62" s="31" t="s">
        <v>349</v>
      </c>
      <c r="G62" s="23">
        <v>20</v>
      </c>
      <c r="H62" s="99">
        <v>48</v>
      </c>
      <c r="I62" s="100">
        <v>1040000</v>
      </c>
      <c r="J62" s="101">
        <v>21666.666666666668</v>
      </c>
      <c r="K62" s="102">
        <v>48</v>
      </c>
      <c r="L62" s="100">
        <v>1040000</v>
      </c>
      <c r="M62" s="101">
        <v>21666.666666666668</v>
      </c>
      <c r="N62" s="14"/>
      <c r="O62" s="23"/>
      <c r="P62" s="34"/>
      <c r="Q62" s="34"/>
      <c r="R62" s="51"/>
      <c r="S62" s="103"/>
      <c r="T62" s="104"/>
      <c r="AA62" s="1">
        <v>61</v>
      </c>
    </row>
    <row r="63" spans="1:27" ht="27" customHeight="1" x14ac:dyDescent="0.2">
      <c r="A63" s="26" t="s">
        <v>43</v>
      </c>
      <c r="B63" s="97">
        <v>59</v>
      </c>
      <c r="C63" s="98">
        <v>4</v>
      </c>
      <c r="D63" s="98">
        <v>6040001081492</v>
      </c>
      <c r="E63" s="26" t="s">
        <v>350</v>
      </c>
      <c r="F63" s="28" t="s">
        <v>351</v>
      </c>
      <c r="G63" s="23">
        <v>10</v>
      </c>
      <c r="H63" s="99">
        <v>66</v>
      </c>
      <c r="I63" s="100">
        <v>1230070</v>
      </c>
      <c r="J63" s="101">
        <v>18637.424242424244</v>
      </c>
      <c r="K63" s="102">
        <v>6150</v>
      </c>
      <c r="L63" s="100">
        <v>1230070</v>
      </c>
      <c r="M63" s="101">
        <v>200.01138211382113</v>
      </c>
      <c r="N63" s="14"/>
      <c r="O63" s="23"/>
      <c r="P63" s="36"/>
      <c r="Q63" s="36"/>
      <c r="R63" s="51"/>
      <c r="S63" s="95"/>
      <c r="T63" s="96"/>
      <c r="AA63" s="1">
        <v>62</v>
      </c>
    </row>
    <row r="64" spans="1:27" ht="27" customHeight="1" x14ac:dyDescent="0.2">
      <c r="A64" s="26" t="s">
        <v>43</v>
      </c>
      <c r="B64" s="97">
        <v>60</v>
      </c>
      <c r="C64" s="98">
        <v>4</v>
      </c>
      <c r="D64" s="98" t="s">
        <v>352</v>
      </c>
      <c r="E64" s="26" t="s">
        <v>353</v>
      </c>
      <c r="F64" s="28" t="s">
        <v>354</v>
      </c>
      <c r="G64" s="23">
        <v>21</v>
      </c>
      <c r="H64" s="99">
        <v>129</v>
      </c>
      <c r="I64" s="100">
        <v>1974402</v>
      </c>
      <c r="J64" s="101">
        <v>15305.441860465116</v>
      </c>
      <c r="K64" s="102">
        <v>13170</v>
      </c>
      <c r="L64" s="100">
        <v>1974402</v>
      </c>
      <c r="M64" s="101">
        <v>149.91662870159453</v>
      </c>
      <c r="N64" s="14"/>
      <c r="O64" s="23"/>
      <c r="P64" s="34"/>
      <c r="Q64" s="34"/>
      <c r="R64" s="51"/>
      <c r="S64" s="103"/>
      <c r="T64" s="104"/>
      <c r="AA64" s="1">
        <v>63</v>
      </c>
    </row>
    <row r="65" spans="1:27" ht="27" customHeight="1" x14ac:dyDescent="0.2">
      <c r="A65" s="26" t="s">
        <v>43</v>
      </c>
      <c r="B65" s="89">
        <v>61</v>
      </c>
      <c r="C65" s="98">
        <v>4</v>
      </c>
      <c r="D65" s="98">
        <v>7050001022825</v>
      </c>
      <c r="E65" s="26" t="s">
        <v>87</v>
      </c>
      <c r="F65" s="28" t="s">
        <v>355</v>
      </c>
      <c r="G65" s="23">
        <v>14</v>
      </c>
      <c r="H65" s="99">
        <v>214</v>
      </c>
      <c r="I65" s="100">
        <v>1615034</v>
      </c>
      <c r="J65" s="101">
        <v>7546.8878504672894</v>
      </c>
      <c r="K65" s="102">
        <v>14872</v>
      </c>
      <c r="L65" s="100">
        <v>1615034</v>
      </c>
      <c r="M65" s="101">
        <v>108.595615922539</v>
      </c>
      <c r="N65" s="14"/>
      <c r="O65" s="23"/>
      <c r="P65" s="36" t="s">
        <v>228</v>
      </c>
      <c r="Q65" s="36"/>
      <c r="R65" s="51">
        <v>0</v>
      </c>
      <c r="S65" s="95"/>
      <c r="T65" s="96"/>
      <c r="AA65" s="1">
        <v>64</v>
      </c>
    </row>
    <row r="66" spans="1:27" ht="27" customHeight="1" x14ac:dyDescent="0.2">
      <c r="A66" s="26" t="s">
        <v>43</v>
      </c>
      <c r="B66" s="97">
        <v>62</v>
      </c>
      <c r="C66" s="98">
        <v>4</v>
      </c>
      <c r="D66" s="98"/>
      <c r="E66" s="26" t="s">
        <v>87</v>
      </c>
      <c r="F66" s="28" t="s">
        <v>356</v>
      </c>
      <c r="G66" s="23">
        <v>20</v>
      </c>
      <c r="H66" s="99">
        <v>231</v>
      </c>
      <c r="I66" s="100">
        <v>3516788</v>
      </c>
      <c r="J66" s="101">
        <v>15224.190476190477</v>
      </c>
      <c r="K66" s="102">
        <v>12433</v>
      </c>
      <c r="L66" s="100">
        <v>3516788</v>
      </c>
      <c r="M66" s="101">
        <v>282.85916512507038</v>
      </c>
      <c r="N66" s="14"/>
      <c r="O66" s="23"/>
      <c r="P66" s="34"/>
      <c r="Q66" s="34"/>
      <c r="R66" s="51"/>
      <c r="S66" s="103" t="s">
        <v>228</v>
      </c>
      <c r="T66" s="104">
        <v>0.5</v>
      </c>
      <c r="AA66" s="1">
        <v>65</v>
      </c>
    </row>
    <row r="67" spans="1:27" ht="27" customHeight="1" x14ac:dyDescent="0.2">
      <c r="A67" s="26" t="s">
        <v>43</v>
      </c>
      <c r="B67" s="97">
        <v>63</v>
      </c>
      <c r="C67" s="98">
        <v>4</v>
      </c>
      <c r="D67" s="98">
        <v>2040001103374</v>
      </c>
      <c r="E67" s="26" t="s">
        <v>357</v>
      </c>
      <c r="F67" s="28" t="s">
        <v>358</v>
      </c>
      <c r="G67" s="23">
        <v>10</v>
      </c>
      <c r="H67" s="99">
        <v>84</v>
      </c>
      <c r="I67" s="100">
        <v>701948</v>
      </c>
      <c r="J67" s="101">
        <v>8356.5238095238092</v>
      </c>
      <c r="K67" s="102">
        <v>84</v>
      </c>
      <c r="L67" s="100">
        <v>701948</v>
      </c>
      <c r="M67" s="101">
        <v>8356.5238095238092</v>
      </c>
      <c r="N67" s="14"/>
      <c r="O67" s="23"/>
      <c r="P67" s="36"/>
      <c r="Q67" s="36"/>
      <c r="R67" s="51"/>
      <c r="S67" s="95"/>
      <c r="T67" s="96"/>
      <c r="AA67" s="1">
        <v>66</v>
      </c>
    </row>
    <row r="68" spans="1:27" ht="27" customHeight="1" x14ac:dyDescent="0.2">
      <c r="A68" s="26" t="s">
        <v>101</v>
      </c>
      <c r="B68" s="89">
        <v>64</v>
      </c>
      <c r="C68" s="98">
        <v>4</v>
      </c>
      <c r="D68" s="98"/>
      <c r="E68" s="26" t="s">
        <v>359</v>
      </c>
      <c r="F68" s="28" t="s">
        <v>360</v>
      </c>
      <c r="G68" s="23">
        <v>40</v>
      </c>
      <c r="H68" s="99">
        <v>419</v>
      </c>
      <c r="I68" s="100">
        <v>6358170</v>
      </c>
      <c r="J68" s="101">
        <v>15174.630071599046</v>
      </c>
      <c r="K68" s="102">
        <v>31148</v>
      </c>
      <c r="L68" s="100">
        <v>6358170</v>
      </c>
      <c r="M68" s="101">
        <v>204.12771285475793</v>
      </c>
      <c r="N68" s="14"/>
      <c r="O68" s="23"/>
      <c r="P68" s="34"/>
      <c r="Q68" s="34"/>
      <c r="R68" s="51"/>
      <c r="S68" s="103"/>
      <c r="T68" s="104"/>
      <c r="AA68" s="1">
        <v>67</v>
      </c>
    </row>
    <row r="69" spans="1:27" ht="27" customHeight="1" x14ac:dyDescent="0.2">
      <c r="A69" s="26" t="s">
        <v>43</v>
      </c>
      <c r="B69" s="97">
        <v>65</v>
      </c>
      <c r="C69" s="98">
        <v>4</v>
      </c>
      <c r="D69" s="98">
        <v>1040001098302</v>
      </c>
      <c r="E69" s="26" t="s">
        <v>361</v>
      </c>
      <c r="F69" s="28" t="s">
        <v>362</v>
      </c>
      <c r="G69" s="23">
        <v>20</v>
      </c>
      <c r="H69" s="99">
        <v>240</v>
      </c>
      <c r="I69" s="100">
        <v>727200</v>
      </c>
      <c r="J69" s="101">
        <v>3030</v>
      </c>
      <c r="K69" s="102">
        <v>9600</v>
      </c>
      <c r="L69" s="100">
        <v>727200</v>
      </c>
      <c r="M69" s="101">
        <v>75.75</v>
      </c>
      <c r="N69" s="14"/>
      <c r="O69" s="23"/>
      <c r="P69" s="36"/>
      <c r="Q69" s="36"/>
      <c r="R69" s="51"/>
      <c r="S69" s="95"/>
      <c r="T69" s="96"/>
      <c r="AA69" s="1">
        <v>68</v>
      </c>
    </row>
    <row r="70" spans="1:27" ht="27" customHeight="1" x14ac:dyDescent="0.2">
      <c r="A70" s="26" t="s">
        <v>43</v>
      </c>
      <c r="B70" s="97">
        <v>66</v>
      </c>
      <c r="C70" s="98">
        <v>4</v>
      </c>
      <c r="D70" s="98">
        <v>2030001119462</v>
      </c>
      <c r="E70" s="26" t="s">
        <v>363</v>
      </c>
      <c r="F70" s="28" t="s">
        <v>364</v>
      </c>
      <c r="G70" s="23">
        <v>20</v>
      </c>
      <c r="H70" s="99">
        <v>15</v>
      </c>
      <c r="I70" s="100">
        <v>95833</v>
      </c>
      <c r="J70" s="101">
        <v>6388.8666666666668</v>
      </c>
      <c r="K70" s="102">
        <v>1500</v>
      </c>
      <c r="L70" s="100">
        <v>95833</v>
      </c>
      <c r="M70" s="101">
        <v>63.888666666666666</v>
      </c>
      <c r="N70" s="14"/>
      <c r="O70" s="23"/>
      <c r="P70" s="34"/>
      <c r="Q70" s="34"/>
      <c r="R70" s="51"/>
      <c r="S70" s="103"/>
      <c r="T70" s="104"/>
      <c r="AA70" s="1">
        <v>69</v>
      </c>
    </row>
    <row r="71" spans="1:27" ht="27" customHeight="1" x14ac:dyDescent="0.2">
      <c r="A71" s="26" t="s">
        <v>101</v>
      </c>
      <c r="B71" s="89">
        <v>67</v>
      </c>
      <c r="C71" s="98">
        <v>4</v>
      </c>
      <c r="D71" s="98"/>
      <c r="E71" s="26" t="s">
        <v>365</v>
      </c>
      <c r="F71" s="28" t="s">
        <v>366</v>
      </c>
      <c r="G71" s="23">
        <v>20</v>
      </c>
      <c r="H71" s="99">
        <v>233</v>
      </c>
      <c r="I71" s="100">
        <v>1836525</v>
      </c>
      <c r="J71" s="101">
        <v>7882.0815450643777</v>
      </c>
      <c r="K71" s="102">
        <v>7892.5</v>
      </c>
      <c r="L71" s="100">
        <v>1836525</v>
      </c>
      <c r="M71" s="101">
        <v>232.69242952169782</v>
      </c>
      <c r="N71" s="14"/>
      <c r="O71" s="23"/>
      <c r="P71" s="36"/>
      <c r="Q71" s="36"/>
      <c r="R71" s="51"/>
      <c r="S71" s="95"/>
      <c r="T71" s="96"/>
      <c r="AA71" s="1">
        <v>70</v>
      </c>
    </row>
    <row r="72" spans="1:27" ht="27" customHeight="1" x14ac:dyDescent="0.2">
      <c r="A72" s="26" t="s">
        <v>43</v>
      </c>
      <c r="B72" s="97">
        <v>68</v>
      </c>
      <c r="C72" s="98">
        <v>4</v>
      </c>
      <c r="D72" s="98"/>
      <c r="E72" s="26" t="s">
        <v>367</v>
      </c>
      <c r="F72" s="28" t="s">
        <v>368</v>
      </c>
      <c r="G72" s="23">
        <v>10</v>
      </c>
      <c r="H72" s="99">
        <v>120</v>
      </c>
      <c r="I72" s="100">
        <v>3147400</v>
      </c>
      <c r="J72" s="101">
        <v>26228.333333333332</v>
      </c>
      <c r="K72" s="102">
        <v>14800</v>
      </c>
      <c r="L72" s="100">
        <v>3147400</v>
      </c>
      <c r="M72" s="101">
        <v>212.66216216216216</v>
      </c>
      <c r="N72" s="14"/>
      <c r="O72" s="23"/>
      <c r="P72" s="34"/>
      <c r="Q72" s="34"/>
      <c r="R72" s="51"/>
      <c r="S72" s="103"/>
      <c r="T72" s="104"/>
      <c r="AA72" s="1" t="e">
        <v>#REF!</v>
      </c>
    </row>
    <row r="73" spans="1:27" ht="27" customHeight="1" x14ac:dyDescent="0.2">
      <c r="A73" s="26" t="s">
        <v>43</v>
      </c>
      <c r="B73" s="97">
        <v>69</v>
      </c>
      <c r="C73" s="98">
        <v>4</v>
      </c>
      <c r="D73" s="98">
        <v>1214600221</v>
      </c>
      <c r="E73" s="26" t="s">
        <v>369</v>
      </c>
      <c r="F73" s="26" t="s">
        <v>370</v>
      </c>
      <c r="G73" s="23">
        <v>10</v>
      </c>
      <c r="H73" s="99">
        <v>98</v>
      </c>
      <c r="I73" s="100">
        <v>3790480</v>
      </c>
      <c r="J73" s="101">
        <v>38678.367346938772</v>
      </c>
      <c r="K73" s="102">
        <v>5721</v>
      </c>
      <c r="L73" s="100">
        <v>3790480</v>
      </c>
      <c r="M73" s="101">
        <v>662.55549729068343</v>
      </c>
      <c r="N73" s="14"/>
      <c r="O73" s="23"/>
      <c r="P73" s="36"/>
      <c r="Q73" s="36"/>
      <c r="R73" s="51"/>
      <c r="S73" s="95" t="s">
        <v>228</v>
      </c>
      <c r="T73" s="96">
        <v>0.2</v>
      </c>
      <c r="AA73" s="1">
        <v>73</v>
      </c>
    </row>
    <row r="74" spans="1:27" ht="27" customHeight="1" x14ac:dyDescent="0.2">
      <c r="A74" s="26" t="s">
        <v>101</v>
      </c>
      <c r="B74" s="89">
        <v>70</v>
      </c>
      <c r="C74" s="98">
        <v>4</v>
      </c>
      <c r="D74" s="98"/>
      <c r="E74" s="26" t="s">
        <v>371</v>
      </c>
      <c r="F74" s="28" t="s">
        <v>372</v>
      </c>
      <c r="G74" s="23">
        <v>20</v>
      </c>
      <c r="H74" s="99">
        <v>99</v>
      </c>
      <c r="I74" s="100">
        <v>1219550</v>
      </c>
      <c r="J74" s="101">
        <v>12318.686868686869</v>
      </c>
      <c r="K74" s="102">
        <v>8435</v>
      </c>
      <c r="L74" s="100">
        <v>1219550</v>
      </c>
      <c r="M74" s="101">
        <v>144.58209839952579</v>
      </c>
      <c r="N74" s="14"/>
      <c r="O74" s="23"/>
      <c r="P74" s="34"/>
      <c r="Q74" s="34"/>
      <c r="R74" s="51"/>
      <c r="S74" s="103"/>
      <c r="T74" s="104"/>
      <c r="AA74" s="1">
        <v>74</v>
      </c>
    </row>
    <row r="75" spans="1:27" ht="27" customHeight="1" x14ac:dyDescent="0.2">
      <c r="A75" s="26" t="s">
        <v>101</v>
      </c>
      <c r="B75" s="97">
        <v>71</v>
      </c>
      <c r="C75" s="98">
        <v>4</v>
      </c>
      <c r="D75" s="98"/>
      <c r="E75" s="26" t="s">
        <v>373</v>
      </c>
      <c r="F75" s="28" t="s">
        <v>374</v>
      </c>
      <c r="G75" s="23"/>
      <c r="H75" s="99">
        <v>140</v>
      </c>
      <c r="I75" s="100">
        <v>1649113</v>
      </c>
      <c r="J75" s="101">
        <v>11779.378571428571</v>
      </c>
      <c r="K75" s="102">
        <v>6431</v>
      </c>
      <c r="L75" s="100">
        <v>1649113</v>
      </c>
      <c r="M75" s="101">
        <v>256.43181464779974</v>
      </c>
      <c r="N75" s="14"/>
      <c r="O75" s="23"/>
      <c r="P75" s="36"/>
      <c r="Q75" s="36"/>
      <c r="R75" s="51"/>
      <c r="S75" s="95"/>
      <c r="T75" s="96"/>
      <c r="AA75" s="1">
        <v>75</v>
      </c>
    </row>
    <row r="76" spans="1:27" ht="27" customHeight="1" x14ac:dyDescent="0.2">
      <c r="A76" s="26" t="s">
        <v>43</v>
      </c>
      <c r="B76" s="97">
        <v>72</v>
      </c>
      <c r="C76" s="98">
        <v>4</v>
      </c>
      <c r="D76" s="98"/>
      <c r="E76" s="26" t="s">
        <v>375</v>
      </c>
      <c r="F76" s="28" t="s">
        <v>376</v>
      </c>
      <c r="G76" s="23"/>
      <c r="H76" s="99"/>
      <c r="I76" s="100"/>
      <c r="J76" s="101">
        <v>0</v>
      </c>
      <c r="K76" s="102"/>
      <c r="L76" s="100">
        <v>0</v>
      </c>
      <c r="M76" s="101">
        <v>0</v>
      </c>
      <c r="N76" s="14"/>
      <c r="O76" s="23" t="s">
        <v>1028</v>
      </c>
      <c r="P76" s="34"/>
      <c r="Q76" s="34"/>
      <c r="R76" s="51"/>
      <c r="S76" s="103"/>
      <c r="T76" s="104"/>
      <c r="AA76" s="1">
        <v>76</v>
      </c>
    </row>
    <row r="77" spans="1:27" ht="27" customHeight="1" x14ac:dyDescent="0.2">
      <c r="A77" s="26" t="s">
        <v>43</v>
      </c>
      <c r="B77" s="89">
        <v>73</v>
      </c>
      <c r="C77" s="98">
        <v>4</v>
      </c>
      <c r="D77" s="98">
        <v>1213100587</v>
      </c>
      <c r="E77" s="26" t="s">
        <v>377</v>
      </c>
      <c r="F77" s="28" t="s">
        <v>378</v>
      </c>
      <c r="G77" s="23">
        <v>20</v>
      </c>
      <c r="H77" s="99">
        <v>56</v>
      </c>
      <c r="I77" s="100">
        <v>759055</v>
      </c>
      <c r="J77" s="101">
        <v>13554.553571428571</v>
      </c>
      <c r="K77" s="102">
        <v>7392</v>
      </c>
      <c r="L77" s="100">
        <v>759055</v>
      </c>
      <c r="M77" s="101">
        <v>102.6860119047619</v>
      </c>
      <c r="N77" s="14"/>
      <c r="O77" s="23"/>
      <c r="P77" s="36"/>
      <c r="Q77" s="36"/>
      <c r="R77" s="51"/>
      <c r="S77" s="95"/>
      <c r="T77" s="96"/>
      <c r="AA77" s="1">
        <v>77</v>
      </c>
    </row>
    <row r="78" spans="1:27" ht="27" customHeight="1" x14ac:dyDescent="0.2">
      <c r="A78" s="26" t="s">
        <v>43</v>
      </c>
      <c r="B78" s="97">
        <v>74</v>
      </c>
      <c r="C78" s="98">
        <v>4</v>
      </c>
      <c r="D78" s="98"/>
      <c r="E78" s="26" t="s">
        <v>109</v>
      </c>
      <c r="F78" s="31" t="s">
        <v>110</v>
      </c>
      <c r="G78" s="23">
        <v>30</v>
      </c>
      <c r="H78" s="99">
        <v>417</v>
      </c>
      <c r="I78" s="100">
        <v>10865351</v>
      </c>
      <c r="J78" s="101">
        <v>26055.997601918465</v>
      </c>
      <c r="K78" s="102"/>
      <c r="L78" s="100">
        <v>10865351</v>
      </c>
      <c r="M78" s="101">
        <v>0</v>
      </c>
      <c r="N78" s="14"/>
      <c r="O78" s="23"/>
      <c r="P78" s="34"/>
      <c r="Q78" s="34"/>
      <c r="R78" s="51"/>
      <c r="S78" s="103"/>
      <c r="T78" s="104"/>
      <c r="AA78" s="1">
        <v>78</v>
      </c>
    </row>
    <row r="79" spans="1:27" ht="27" customHeight="1" x14ac:dyDescent="0.2">
      <c r="A79" s="26" t="s">
        <v>43</v>
      </c>
      <c r="B79" s="97">
        <v>75</v>
      </c>
      <c r="C79" s="98">
        <v>4</v>
      </c>
      <c r="D79" s="98"/>
      <c r="E79" s="26" t="s">
        <v>379</v>
      </c>
      <c r="F79" s="28" t="s">
        <v>380</v>
      </c>
      <c r="G79" s="23"/>
      <c r="H79" s="99"/>
      <c r="I79" s="100"/>
      <c r="J79" s="101">
        <v>0</v>
      </c>
      <c r="K79" s="102"/>
      <c r="L79" s="100">
        <v>0</v>
      </c>
      <c r="M79" s="101">
        <v>0</v>
      </c>
      <c r="N79" s="14"/>
      <c r="O79" s="23" t="s">
        <v>1028</v>
      </c>
      <c r="P79" s="36"/>
      <c r="Q79" s="36"/>
      <c r="R79" s="51"/>
      <c r="S79" s="95"/>
      <c r="T79" s="96"/>
      <c r="AA79" s="1">
        <v>79</v>
      </c>
    </row>
    <row r="80" spans="1:27" ht="27" customHeight="1" x14ac:dyDescent="0.2">
      <c r="A80" s="26" t="s">
        <v>101</v>
      </c>
      <c r="B80" s="89">
        <v>76</v>
      </c>
      <c r="C80" s="98">
        <v>4</v>
      </c>
      <c r="D80" s="98">
        <v>1212600454</v>
      </c>
      <c r="E80" s="26" t="s">
        <v>113</v>
      </c>
      <c r="F80" s="28" t="s">
        <v>381</v>
      </c>
      <c r="G80" s="23">
        <v>20</v>
      </c>
      <c r="H80" s="99">
        <v>247</v>
      </c>
      <c r="I80" s="100">
        <v>2856410</v>
      </c>
      <c r="J80" s="101">
        <v>11564.412955465586</v>
      </c>
      <c r="K80" s="102">
        <v>12828</v>
      </c>
      <c r="L80" s="100">
        <v>2856410</v>
      </c>
      <c r="M80" s="101">
        <v>222.66994075459931</v>
      </c>
      <c r="N80" s="14"/>
      <c r="O80" s="23"/>
      <c r="P80" s="34"/>
      <c r="Q80" s="34"/>
      <c r="R80" s="51"/>
      <c r="S80" s="103"/>
      <c r="T80" s="104"/>
      <c r="AA80" s="1">
        <v>80</v>
      </c>
    </row>
    <row r="81" spans="1:27" ht="27" customHeight="1" x14ac:dyDescent="0.2">
      <c r="A81" s="26" t="s">
        <v>101</v>
      </c>
      <c r="B81" s="97">
        <v>77</v>
      </c>
      <c r="C81" s="98">
        <v>4</v>
      </c>
      <c r="D81" s="98"/>
      <c r="E81" s="26" t="s">
        <v>119</v>
      </c>
      <c r="F81" s="28" t="s">
        <v>382</v>
      </c>
      <c r="G81" s="23">
        <v>20</v>
      </c>
      <c r="H81" s="99">
        <v>62</v>
      </c>
      <c r="I81" s="100">
        <v>1292790</v>
      </c>
      <c r="J81" s="101">
        <v>20851.451612903227</v>
      </c>
      <c r="K81" s="102">
        <v>3016</v>
      </c>
      <c r="L81" s="100">
        <v>1292790</v>
      </c>
      <c r="M81" s="101">
        <v>428.64389920424401</v>
      </c>
      <c r="N81" s="14" t="s">
        <v>228</v>
      </c>
      <c r="O81" s="23"/>
      <c r="P81" s="36"/>
      <c r="Q81" s="36"/>
      <c r="R81" s="51"/>
      <c r="S81" s="95"/>
      <c r="T81" s="96"/>
      <c r="AA81" s="1">
        <v>81</v>
      </c>
    </row>
    <row r="82" spans="1:27" ht="27" customHeight="1" x14ac:dyDescent="0.2">
      <c r="A82" s="26" t="s">
        <v>43</v>
      </c>
      <c r="B82" s="97">
        <v>78</v>
      </c>
      <c r="C82" s="98">
        <v>4</v>
      </c>
      <c r="D82" s="98"/>
      <c r="E82" s="26" t="s">
        <v>383</v>
      </c>
      <c r="F82" s="28" t="s">
        <v>384</v>
      </c>
      <c r="G82" s="23">
        <v>20</v>
      </c>
      <c r="H82" s="99">
        <v>236</v>
      </c>
      <c r="I82" s="100">
        <v>3643795</v>
      </c>
      <c r="J82" s="101">
        <v>15439.809322033898</v>
      </c>
      <c r="K82" s="102">
        <v>17901</v>
      </c>
      <c r="L82" s="100">
        <v>3643795</v>
      </c>
      <c r="M82" s="101">
        <v>203.55259482710463</v>
      </c>
      <c r="N82" s="14"/>
      <c r="O82" s="23"/>
      <c r="P82" s="34"/>
      <c r="Q82" s="34"/>
      <c r="R82" s="51"/>
      <c r="S82" s="103"/>
      <c r="T82" s="104"/>
      <c r="AA82" s="1">
        <v>82</v>
      </c>
    </row>
    <row r="83" spans="1:27" ht="27" customHeight="1" x14ac:dyDescent="0.2">
      <c r="A83" s="26" t="s">
        <v>43</v>
      </c>
      <c r="B83" s="89">
        <v>79</v>
      </c>
      <c r="C83" s="98">
        <v>4</v>
      </c>
      <c r="D83" s="98">
        <v>40001094142</v>
      </c>
      <c r="E83" s="26" t="s">
        <v>385</v>
      </c>
      <c r="F83" s="28" t="s">
        <v>386</v>
      </c>
      <c r="G83" s="23">
        <v>20</v>
      </c>
      <c r="H83" s="99">
        <v>161</v>
      </c>
      <c r="I83" s="100">
        <v>4479675</v>
      </c>
      <c r="J83" s="101">
        <v>27824.068322981366</v>
      </c>
      <c r="K83" s="102">
        <v>14677</v>
      </c>
      <c r="L83" s="100">
        <v>4479675</v>
      </c>
      <c r="M83" s="101">
        <v>305.21734686925123</v>
      </c>
      <c r="N83" s="14"/>
      <c r="O83" s="23"/>
      <c r="P83" s="36" t="s">
        <v>228</v>
      </c>
      <c r="Q83" s="36"/>
      <c r="R83" s="51">
        <v>0.45700000000000002</v>
      </c>
      <c r="S83" s="95" t="s">
        <v>228</v>
      </c>
      <c r="T83" s="96">
        <v>0.01</v>
      </c>
      <c r="AA83" s="1">
        <v>83</v>
      </c>
    </row>
    <row r="84" spans="1:27" ht="27" customHeight="1" x14ac:dyDescent="0.2">
      <c r="A84" s="26" t="s">
        <v>101</v>
      </c>
      <c r="B84" s="97">
        <v>80</v>
      </c>
      <c r="C84" s="98">
        <v>4</v>
      </c>
      <c r="D84" s="98">
        <v>7040001058787</v>
      </c>
      <c r="E84" s="26" t="s">
        <v>387</v>
      </c>
      <c r="F84" s="28" t="s">
        <v>388</v>
      </c>
      <c r="G84" s="23">
        <v>20</v>
      </c>
      <c r="H84" s="99">
        <v>227</v>
      </c>
      <c r="I84" s="100">
        <v>4940950</v>
      </c>
      <c r="J84" s="101">
        <v>21766.299559471365</v>
      </c>
      <c r="K84" s="102">
        <v>30462</v>
      </c>
      <c r="L84" s="100">
        <v>4940950</v>
      </c>
      <c r="M84" s="101">
        <v>162.20044645788195</v>
      </c>
      <c r="N84" s="14"/>
      <c r="O84" s="23"/>
      <c r="P84" s="34"/>
      <c r="Q84" s="34"/>
      <c r="R84" s="51"/>
      <c r="S84" s="103"/>
      <c r="T84" s="104"/>
      <c r="AA84" s="1">
        <v>84</v>
      </c>
    </row>
    <row r="85" spans="1:27" ht="27" customHeight="1" x14ac:dyDescent="0.2">
      <c r="A85" s="26" t="s">
        <v>101</v>
      </c>
      <c r="B85" s="97">
        <v>81</v>
      </c>
      <c r="C85" s="98">
        <v>4</v>
      </c>
      <c r="D85" s="98">
        <v>7040001058787</v>
      </c>
      <c r="E85" s="26" t="s">
        <v>387</v>
      </c>
      <c r="F85" s="28" t="s">
        <v>389</v>
      </c>
      <c r="G85" s="23">
        <v>20</v>
      </c>
      <c r="H85" s="99">
        <v>236</v>
      </c>
      <c r="I85" s="100">
        <v>4336250</v>
      </c>
      <c r="J85" s="101">
        <v>18373.9406779661</v>
      </c>
      <c r="K85" s="102">
        <v>31560</v>
      </c>
      <c r="L85" s="100">
        <v>4336250</v>
      </c>
      <c r="M85" s="101">
        <v>137.3970215462611</v>
      </c>
      <c r="N85" s="14"/>
      <c r="O85" s="23"/>
      <c r="P85" s="34"/>
      <c r="Q85" s="34"/>
      <c r="R85" s="51"/>
      <c r="S85" s="103"/>
      <c r="T85" s="104"/>
      <c r="AA85" s="1">
        <v>85</v>
      </c>
    </row>
    <row r="86" spans="1:27" ht="27" customHeight="1" x14ac:dyDescent="0.2">
      <c r="A86" s="26" t="s">
        <v>43</v>
      </c>
      <c r="B86" s="89">
        <v>82</v>
      </c>
      <c r="C86" s="98">
        <v>4</v>
      </c>
      <c r="D86" s="98">
        <v>7040001058787</v>
      </c>
      <c r="E86" s="26" t="s">
        <v>387</v>
      </c>
      <c r="F86" s="32" t="s">
        <v>390</v>
      </c>
      <c r="G86" s="23">
        <v>20</v>
      </c>
      <c r="H86" s="99">
        <v>238</v>
      </c>
      <c r="I86" s="100">
        <v>4777050</v>
      </c>
      <c r="J86" s="101">
        <v>20071.638655462186</v>
      </c>
      <c r="K86" s="102">
        <v>31566</v>
      </c>
      <c r="L86" s="100">
        <v>4777050</v>
      </c>
      <c r="M86" s="101">
        <v>151.33529747196351</v>
      </c>
      <c r="N86" s="14"/>
      <c r="O86" s="23"/>
      <c r="P86" s="36"/>
      <c r="Q86" s="36"/>
      <c r="R86" s="51"/>
      <c r="S86" s="95"/>
      <c r="T86" s="96"/>
      <c r="AA86" s="1">
        <v>86</v>
      </c>
    </row>
    <row r="87" spans="1:27" ht="27" customHeight="1" x14ac:dyDescent="0.2">
      <c r="A87" s="26" t="s">
        <v>101</v>
      </c>
      <c r="B87" s="97">
        <v>83</v>
      </c>
      <c r="C87" s="98">
        <v>4</v>
      </c>
      <c r="D87" s="98">
        <v>7040001058787</v>
      </c>
      <c r="E87" s="26" t="s">
        <v>387</v>
      </c>
      <c r="F87" s="32" t="s">
        <v>391</v>
      </c>
      <c r="G87" s="23">
        <v>10</v>
      </c>
      <c r="H87" s="99">
        <v>106</v>
      </c>
      <c r="I87" s="100">
        <v>1594250</v>
      </c>
      <c r="J87" s="101">
        <v>15040.094339622641</v>
      </c>
      <c r="K87" s="102">
        <v>13632</v>
      </c>
      <c r="L87" s="100">
        <v>1594250</v>
      </c>
      <c r="M87" s="101">
        <v>116.94909037558685</v>
      </c>
      <c r="N87" s="14"/>
      <c r="O87" s="23"/>
      <c r="P87" s="34"/>
      <c r="Q87" s="34"/>
      <c r="R87" s="51"/>
      <c r="S87" s="103"/>
      <c r="T87" s="104"/>
      <c r="AA87" s="1">
        <v>87</v>
      </c>
    </row>
    <row r="88" spans="1:27" ht="27" customHeight="1" x14ac:dyDescent="0.2">
      <c r="A88" s="26" t="s">
        <v>43</v>
      </c>
      <c r="B88" s="97">
        <v>84</v>
      </c>
      <c r="C88" s="98">
        <v>4</v>
      </c>
      <c r="D88" s="98"/>
      <c r="E88" s="26" t="s">
        <v>392</v>
      </c>
      <c r="F88" s="32" t="s">
        <v>393</v>
      </c>
      <c r="G88" s="23"/>
      <c r="H88" s="99"/>
      <c r="I88" s="100"/>
      <c r="J88" s="101">
        <v>0</v>
      </c>
      <c r="K88" s="102"/>
      <c r="L88" s="100">
        <v>0</v>
      </c>
      <c r="M88" s="101">
        <v>0</v>
      </c>
      <c r="N88" s="14"/>
      <c r="O88" s="23" t="s">
        <v>1028</v>
      </c>
      <c r="P88" s="36"/>
      <c r="Q88" s="36"/>
      <c r="R88" s="51"/>
      <c r="S88" s="95"/>
      <c r="T88" s="96"/>
      <c r="AA88" s="1">
        <v>88</v>
      </c>
    </row>
    <row r="89" spans="1:27" ht="27" customHeight="1" x14ac:dyDescent="0.2">
      <c r="A89" s="26" t="s">
        <v>101</v>
      </c>
      <c r="B89" s="89">
        <v>85</v>
      </c>
      <c r="C89" s="98">
        <v>6</v>
      </c>
      <c r="D89" s="98">
        <v>1212000549</v>
      </c>
      <c r="E89" s="26" t="s">
        <v>394</v>
      </c>
      <c r="F89" s="33" t="s">
        <v>395</v>
      </c>
      <c r="G89" s="23">
        <v>20</v>
      </c>
      <c r="H89" s="99">
        <v>155</v>
      </c>
      <c r="I89" s="100">
        <v>1966698</v>
      </c>
      <c r="J89" s="101">
        <v>12688.374193548387</v>
      </c>
      <c r="K89" s="102">
        <v>10248</v>
      </c>
      <c r="L89" s="100">
        <v>1966698</v>
      </c>
      <c r="M89" s="101">
        <v>191.91042154566745</v>
      </c>
      <c r="N89" s="14"/>
      <c r="O89" s="23"/>
      <c r="P89" s="34" t="s">
        <v>228</v>
      </c>
      <c r="Q89" s="34"/>
      <c r="R89" s="51">
        <v>4.0000000000000001E-3</v>
      </c>
      <c r="S89" s="103"/>
      <c r="T89" s="104"/>
      <c r="AA89" s="1">
        <v>89</v>
      </c>
    </row>
    <row r="90" spans="1:27" ht="27" customHeight="1" x14ac:dyDescent="0.2">
      <c r="A90" s="26" t="s">
        <v>101</v>
      </c>
      <c r="B90" s="97">
        <v>86</v>
      </c>
      <c r="C90" s="98">
        <v>6</v>
      </c>
      <c r="D90" s="98"/>
      <c r="E90" s="26" t="s">
        <v>396</v>
      </c>
      <c r="F90" s="32" t="s">
        <v>397</v>
      </c>
      <c r="G90" s="23">
        <v>14</v>
      </c>
      <c r="H90" s="99">
        <v>184</v>
      </c>
      <c r="I90" s="100">
        <v>2587635</v>
      </c>
      <c r="J90" s="101">
        <v>14063.233695652174</v>
      </c>
      <c r="K90" s="102">
        <v>8272</v>
      </c>
      <c r="L90" s="100">
        <v>2587635</v>
      </c>
      <c r="M90" s="101">
        <v>312.81854448742746</v>
      </c>
      <c r="N90" s="14"/>
      <c r="O90" s="23"/>
      <c r="P90" s="36"/>
      <c r="Q90" s="36"/>
      <c r="R90" s="51"/>
      <c r="S90" s="95"/>
      <c r="T90" s="96"/>
      <c r="AA90" s="1">
        <v>90</v>
      </c>
    </row>
    <row r="91" spans="1:27" ht="27" customHeight="1" x14ac:dyDescent="0.2">
      <c r="A91" s="26" t="s">
        <v>43</v>
      </c>
      <c r="B91" s="97">
        <v>87</v>
      </c>
      <c r="C91" s="98">
        <v>1</v>
      </c>
      <c r="D91" s="98">
        <v>3040005008412</v>
      </c>
      <c r="E91" s="26" t="s">
        <v>398</v>
      </c>
      <c r="F91" s="32" t="s">
        <v>399</v>
      </c>
      <c r="G91" s="23">
        <v>22</v>
      </c>
      <c r="H91" s="99">
        <v>144</v>
      </c>
      <c r="I91" s="100">
        <v>1478240</v>
      </c>
      <c r="J91" s="101">
        <v>10265.555555555555</v>
      </c>
      <c r="K91" s="102">
        <v>13953</v>
      </c>
      <c r="L91" s="100">
        <v>1478240</v>
      </c>
      <c r="M91" s="101">
        <v>105.94424138178169</v>
      </c>
      <c r="N91" s="14"/>
      <c r="O91" s="23"/>
      <c r="P91" s="34"/>
      <c r="Q91" s="34"/>
      <c r="R91" s="51"/>
      <c r="S91" s="103"/>
      <c r="T91" s="104"/>
      <c r="AA91" s="1">
        <v>91</v>
      </c>
    </row>
    <row r="92" spans="1:27" ht="27" customHeight="1" x14ac:dyDescent="0.2">
      <c r="A92" s="26" t="s">
        <v>101</v>
      </c>
      <c r="B92" s="89">
        <v>88</v>
      </c>
      <c r="C92" s="98">
        <v>1</v>
      </c>
      <c r="D92" s="98"/>
      <c r="E92" s="26" t="s">
        <v>398</v>
      </c>
      <c r="F92" s="32" t="s">
        <v>400</v>
      </c>
      <c r="G92" s="23">
        <v>22</v>
      </c>
      <c r="H92" s="99">
        <v>204</v>
      </c>
      <c r="I92" s="100">
        <v>2408522</v>
      </c>
      <c r="J92" s="101">
        <v>11806.480392156862</v>
      </c>
      <c r="K92" s="102">
        <v>20400</v>
      </c>
      <c r="L92" s="100">
        <v>2408522</v>
      </c>
      <c r="M92" s="101">
        <v>118.06480392156863</v>
      </c>
      <c r="N92" s="14"/>
      <c r="O92" s="23"/>
      <c r="P92" s="36"/>
      <c r="Q92" s="36"/>
      <c r="R92" s="51"/>
      <c r="S92" s="95"/>
      <c r="T92" s="96"/>
      <c r="AA92" s="1">
        <v>92</v>
      </c>
    </row>
    <row r="93" spans="1:27" ht="27" customHeight="1" x14ac:dyDescent="0.2">
      <c r="A93" s="26" t="s">
        <v>43</v>
      </c>
      <c r="B93" s="97">
        <v>89</v>
      </c>
      <c r="C93" s="98">
        <v>6</v>
      </c>
      <c r="D93" s="98"/>
      <c r="E93" s="26" t="s">
        <v>401</v>
      </c>
      <c r="F93" s="32" t="s">
        <v>402</v>
      </c>
      <c r="G93" s="23">
        <v>20</v>
      </c>
      <c r="H93" s="99">
        <v>129</v>
      </c>
      <c r="I93" s="100">
        <v>1861391</v>
      </c>
      <c r="J93" s="101">
        <v>14429.387596899225</v>
      </c>
      <c r="K93" s="102">
        <v>11942</v>
      </c>
      <c r="L93" s="100">
        <v>1861391</v>
      </c>
      <c r="M93" s="101">
        <v>155.86928487690503</v>
      </c>
      <c r="N93" s="14"/>
      <c r="O93" s="23"/>
      <c r="P93" s="34"/>
      <c r="Q93" s="34"/>
      <c r="R93" s="51">
        <v>0</v>
      </c>
      <c r="S93" s="103"/>
      <c r="T93" s="104">
        <v>0</v>
      </c>
      <c r="AA93" s="1">
        <v>93</v>
      </c>
    </row>
    <row r="94" spans="1:27" ht="27" customHeight="1" x14ac:dyDescent="0.2">
      <c r="A94" s="26" t="s">
        <v>101</v>
      </c>
      <c r="B94" s="97">
        <v>90</v>
      </c>
      <c r="C94" s="98">
        <v>4</v>
      </c>
      <c r="D94" s="98"/>
      <c r="E94" s="26" t="s">
        <v>403</v>
      </c>
      <c r="F94" s="32" t="s">
        <v>404</v>
      </c>
      <c r="G94" s="23">
        <v>20</v>
      </c>
      <c r="H94" s="99">
        <v>237</v>
      </c>
      <c r="I94" s="100">
        <v>781500</v>
      </c>
      <c r="J94" s="101">
        <v>3297.4683544303798</v>
      </c>
      <c r="K94" s="102">
        <v>8769</v>
      </c>
      <c r="L94" s="100">
        <v>781500</v>
      </c>
      <c r="M94" s="101">
        <v>89.120766335956205</v>
      </c>
      <c r="N94" s="14"/>
      <c r="O94" s="23"/>
      <c r="P94" s="36"/>
      <c r="Q94" s="36"/>
      <c r="R94" s="51"/>
      <c r="S94" s="95"/>
      <c r="T94" s="96"/>
      <c r="AA94" s="1">
        <v>94</v>
      </c>
    </row>
    <row r="95" spans="1:27" ht="27" customHeight="1" x14ac:dyDescent="0.2">
      <c r="A95" s="26" t="s">
        <v>101</v>
      </c>
      <c r="B95" s="89">
        <v>91</v>
      </c>
      <c r="C95" s="98">
        <v>4</v>
      </c>
      <c r="D95" s="98"/>
      <c r="E95" s="26" t="s">
        <v>405</v>
      </c>
      <c r="F95" s="32" t="s">
        <v>406</v>
      </c>
      <c r="G95" s="23">
        <v>20</v>
      </c>
      <c r="H95" s="99">
        <v>263</v>
      </c>
      <c r="I95" s="100">
        <v>4529763</v>
      </c>
      <c r="J95" s="101">
        <v>17223.433460076045</v>
      </c>
      <c r="K95" s="102">
        <v>16600</v>
      </c>
      <c r="L95" s="100">
        <v>4529763</v>
      </c>
      <c r="M95" s="101">
        <v>272.87728915662649</v>
      </c>
      <c r="N95" s="14"/>
      <c r="O95" s="23"/>
      <c r="P95" s="34"/>
      <c r="Q95" s="34"/>
      <c r="R95" s="51">
        <v>0</v>
      </c>
      <c r="S95" s="103"/>
      <c r="T95" s="104">
        <v>0</v>
      </c>
      <c r="AA95" s="1">
        <v>95</v>
      </c>
    </row>
    <row r="96" spans="1:27" ht="27" customHeight="1" x14ac:dyDescent="0.2">
      <c r="A96" s="26" t="s">
        <v>101</v>
      </c>
      <c r="B96" s="97">
        <v>92</v>
      </c>
      <c r="C96" s="98">
        <v>4</v>
      </c>
      <c r="D96" s="98"/>
      <c r="E96" s="26" t="s">
        <v>407</v>
      </c>
      <c r="F96" s="32" t="s">
        <v>408</v>
      </c>
      <c r="G96" s="23"/>
      <c r="H96" s="99">
        <v>252</v>
      </c>
      <c r="I96" s="100">
        <v>3864404</v>
      </c>
      <c r="J96" s="101">
        <v>15334.936507936507</v>
      </c>
      <c r="K96" s="102">
        <v>25420</v>
      </c>
      <c r="L96" s="100">
        <v>3864404</v>
      </c>
      <c r="M96" s="101">
        <v>152.02218725413061</v>
      </c>
      <c r="N96" s="14"/>
      <c r="O96" s="23"/>
      <c r="P96" s="36" t="s">
        <v>228</v>
      </c>
      <c r="Q96" s="36" t="s">
        <v>228</v>
      </c>
      <c r="R96" s="51">
        <v>0</v>
      </c>
      <c r="S96" s="95"/>
      <c r="T96" s="96"/>
      <c r="AA96" s="1">
        <v>96</v>
      </c>
    </row>
    <row r="97" spans="1:27" ht="27" customHeight="1" x14ac:dyDescent="0.2">
      <c r="A97" s="26" t="s">
        <v>43</v>
      </c>
      <c r="B97" s="97">
        <v>93</v>
      </c>
      <c r="C97" s="98">
        <v>4</v>
      </c>
      <c r="D97" s="98"/>
      <c r="E97" s="26" t="s">
        <v>409</v>
      </c>
      <c r="F97" s="33" t="s">
        <v>410</v>
      </c>
      <c r="G97" s="23"/>
      <c r="H97" s="99"/>
      <c r="I97" s="100"/>
      <c r="J97" s="101">
        <v>0</v>
      </c>
      <c r="K97" s="102"/>
      <c r="L97" s="100">
        <v>0</v>
      </c>
      <c r="M97" s="101">
        <v>0</v>
      </c>
      <c r="N97" s="14"/>
      <c r="O97" s="23" t="s">
        <v>1028</v>
      </c>
      <c r="P97" s="34"/>
      <c r="Q97" s="34"/>
      <c r="R97" s="51"/>
      <c r="S97" s="103"/>
      <c r="T97" s="104"/>
      <c r="AA97" s="1">
        <v>97</v>
      </c>
    </row>
    <row r="98" spans="1:27" ht="27" customHeight="1" x14ac:dyDescent="0.2">
      <c r="A98" s="26" t="s">
        <v>101</v>
      </c>
      <c r="B98" s="89">
        <v>94</v>
      </c>
      <c r="C98" s="98">
        <v>4</v>
      </c>
      <c r="D98" s="98"/>
      <c r="E98" s="26" t="s">
        <v>411</v>
      </c>
      <c r="F98" s="32" t="s">
        <v>412</v>
      </c>
      <c r="G98" s="23">
        <v>20</v>
      </c>
      <c r="H98" s="99">
        <v>245</v>
      </c>
      <c r="I98" s="100">
        <v>2825562</v>
      </c>
      <c r="J98" s="101">
        <v>11532.90612244898</v>
      </c>
      <c r="K98" s="102">
        <v>11778</v>
      </c>
      <c r="L98" s="100">
        <v>2825562</v>
      </c>
      <c r="M98" s="101">
        <v>239.9016811003566</v>
      </c>
      <c r="N98" s="14"/>
      <c r="O98" s="23"/>
      <c r="P98" s="36" t="s">
        <v>228</v>
      </c>
      <c r="Q98" s="36" t="s">
        <v>228</v>
      </c>
      <c r="R98" s="51">
        <v>0.03</v>
      </c>
      <c r="S98" s="95" t="s">
        <v>228</v>
      </c>
      <c r="T98" s="96">
        <v>5.9999999999999995E-4</v>
      </c>
      <c r="AA98" s="1">
        <v>98</v>
      </c>
    </row>
    <row r="99" spans="1:27" ht="27" customHeight="1" x14ac:dyDescent="0.2">
      <c r="A99" s="26" t="s">
        <v>101</v>
      </c>
      <c r="B99" s="97">
        <v>95</v>
      </c>
      <c r="C99" s="98">
        <v>4</v>
      </c>
      <c r="D99" s="98">
        <v>1212300642</v>
      </c>
      <c r="E99" s="26" t="s">
        <v>413</v>
      </c>
      <c r="F99" s="27" t="s">
        <v>414</v>
      </c>
      <c r="G99" s="23">
        <v>20</v>
      </c>
      <c r="H99" s="99">
        <v>104</v>
      </c>
      <c r="I99" s="100">
        <v>604775</v>
      </c>
      <c r="J99" s="101">
        <v>5815.1442307692305</v>
      </c>
      <c r="K99" s="102">
        <v>5537.42</v>
      </c>
      <c r="L99" s="100">
        <v>604775</v>
      </c>
      <c r="M99" s="101">
        <v>109.21602479132881</v>
      </c>
      <c r="N99" s="14"/>
      <c r="O99" s="23"/>
      <c r="P99" s="34"/>
      <c r="Q99" s="34"/>
      <c r="R99" s="51"/>
      <c r="S99" s="103"/>
      <c r="T99" s="104"/>
      <c r="AA99" s="1">
        <v>99</v>
      </c>
    </row>
    <row r="100" spans="1:27" ht="27" customHeight="1" x14ac:dyDescent="0.2">
      <c r="A100" s="26" t="s">
        <v>43</v>
      </c>
      <c r="B100" s="97">
        <v>96</v>
      </c>
      <c r="C100" s="98">
        <v>4</v>
      </c>
      <c r="D100" s="98"/>
      <c r="E100" s="26" t="s">
        <v>415</v>
      </c>
      <c r="F100" s="28" t="s">
        <v>416</v>
      </c>
      <c r="G100" s="23"/>
      <c r="H100" s="99"/>
      <c r="I100" s="100"/>
      <c r="J100" s="101">
        <v>0</v>
      </c>
      <c r="K100" s="102"/>
      <c r="L100" s="100">
        <v>0</v>
      </c>
      <c r="M100" s="101">
        <v>0</v>
      </c>
      <c r="N100" s="14"/>
      <c r="O100" s="23" t="s">
        <v>1028</v>
      </c>
      <c r="P100" s="36"/>
      <c r="Q100" s="36"/>
      <c r="R100" s="51"/>
      <c r="S100" s="95"/>
      <c r="T100" s="96"/>
      <c r="AA100" s="1">
        <v>100</v>
      </c>
    </row>
    <row r="101" spans="1:27" ht="27" customHeight="1" x14ac:dyDescent="0.2">
      <c r="A101" s="26" t="s">
        <v>43</v>
      </c>
      <c r="B101" s="89">
        <v>97</v>
      </c>
      <c r="C101" s="98">
        <v>4</v>
      </c>
      <c r="D101" s="98">
        <v>1212402174</v>
      </c>
      <c r="E101" s="26" t="s">
        <v>417</v>
      </c>
      <c r="F101" s="28" t="s">
        <v>418</v>
      </c>
      <c r="G101" s="23">
        <v>20</v>
      </c>
      <c r="H101" s="99">
        <v>253</v>
      </c>
      <c r="I101" s="100">
        <v>2842259</v>
      </c>
      <c r="J101" s="101">
        <v>11234.225296442688</v>
      </c>
      <c r="K101" s="102">
        <v>10280</v>
      </c>
      <c r="L101" s="100">
        <v>2842259</v>
      </c>
      <c r="M101" s="101">
        <v>276.48433852140079</v>
      </c>
      <c r="N101" s="14"/>
      <c r="O101" s="23"/>
      <c r="P101" s="34"/>
      <c r="Q101" s="34"/>
      <c r="R101" s="51">
        <v>0</v>
      </c>
      <c r="S101" s="103"/>
      <c r="T101" s="104">
        <v>0</v>
      </c>
      <c r="AA101" s="1">
        <v>101</v>
      </c>
    </row>
    <row r="102" spans="1:27" ht="27" customHeight="1" x14ac:dyDescent="0.2">
      <c r="A102" s="26" t="s">
        <v>43</v>
      </c>
      <c r="B102" s="97">
        <v>98</v>
      </c>
      <c r="C102" s="98">
        <v>4</v>
      </c>
      <c r="D102" s="98"/>
      <c r="E102" s="26" t="s">
        <v>419</v>
      </c>
      <c r="F102" s="28" t="s">
        <v>420</v>
      </c>
      <c r="G102" s="23">
        <v>20</v>
      </c>
      <c r="H102" s="99">
        <v>38</v>
      </c>
      <c r="I102" s="100">
        <v>560000</v>
      </c>
      <c r="J102" s="101">
        <v>14736.842105263158</v>
      </c>
      <c r="K102" s="102">
        <v>4586</v>
      </c>
      <c r="L102" s="100">
        <v>560000</v>
      </c>
      <c r="M102" s="101">
        <v>122.11077191452246</v>
      </c>
      <c r="N102" s="14"/>
      <c r="O102" s="23"/>
      <c r="P102" s="36" t="s">
        <v>228</v>
      </c>
      <c r="Q102" s="36"/>
      <c r="R102" s="51">
        <v>0.71599999999999997</v>
      </c>
      <c r="S102" s="95"/>
      <c r="T102" s="96"/>
      <c r="AA102" s="1">
        <v>102</v>
      </c>
    </row>
    <row r="103" spans="1:27" ht="27" customHeight="1" x14ac:dyDescent="0.2">
      <c r="A103" s="26" t="s">
        <v>101</v>
      </c>
      <c r="B103" s="97">
        <v>99</v>
      </c>
      <c r="C103" s="98">
        <v>4</v>
      </c>
      <c r="D103" s="98"/>
      <c r="E103" s="26" t="s">
        <v>421</v>
      </c>
      <c r="F103" s="28" t="s">
        <v>422</v>
      </c>
      <c r="G103" s="23">
        <v>20</v>
      </c>
      <c r="H103" s="99">
        <v>470</v>
      </c>
      <c r="I103" s="100">
        <v>7560750</v>
      </c>
      <c r="J103" s="101">
        <v>16086.702127659575</v>
      </c>
      <c r="K103" s="102">
        <v>30864</v>
      </c>
      <c r="L103" s="100">
        <v>7560750</v>
      </c>
      <c r="M103" s="101">
        <v>244.96986780715397</v>
      </c>
      <c r="N103" s="14"/>
      <c r="O103" s="23"/>
      <c r="P103" s="34"/>
      <c r="Q103" s="34"/>
      <c r="R103" s="51"/>
      <c r="S103" s="103"/>
      <c r="T103" s="104"/>
      <c r="AA103" s="1">
        <v>103</v>
      </c>
    </row>
    <row r="104" spans="1:27" ht="27" customHeight="1" x14ac:dyDescent="0.2">
      <c r="A104" s="26" t="s">
        <v>101</v>
      </c>
      <c r="B104" s="89">
        <v>100</v>
      </c>
      <c r="C104" s="98">
        <v>4</v>
      </c>
      <c r="D104" s="98"/>
      <c r="E104" s="26" t="s">
        <v>421</v>
      </c>
      <c r="F104" s="28" t="s">
        <v>423</v>
      </c>
      <c r="G104" s="23">
        <v>20</v>
      </c>
      <c r="H104" s="99">
        <v>317</v>
      </c>
      <c r="I104" s="100">
        <v>5566300</v>
      </c>
      <c r="J104" s="101">
        <v>17559.30599369085</v>
      </c>
      <c r="K104" s="102">
        <v>21640</v>
      </c>
      <c r="L104" s="100">
        <v>5566300</v>
      </c>
      <c r="M104" s="101">
        <v>257.22273567467653</v>
      </c>
      <c r="N104" s="14"/>
      <c r="O104" s="23"/>
      <c r="P104" s="36"/>
      <c r="Q104" s="36"/>
      <c r="R104" s="51"/>
      <c r="S104" s="95"/>
      <c r="T104" s="96"/>
      <c r="AA104" s="1">
        <v>104</v>
      </c>
    </row>
    <row r="105" spans="1:27" ht="27" customHeight="1" x14ac:dyDescent="0.2">
      <c r="A105" s="26" t="s">
        <v>101</v>
      </c>
      <c r="B105" s="97">
        <v>101</v>
      </c>
      <c r="C105" s="98">
        <v>4</v>
      </c>
      <c r="D105" s="98"/>
      <c r="E105" s="26" t="s">
        <v>421</v>
      </c>
      <c r="F105" s="28" t="s">
        <v>424</v>
      </c>
      <c r="G105" s="23">
        <v>20</v>
      </c>
      <c r="H105" s="99">
        <v>117</v>
      </c>
      <c r="I105" s="100">
        <v>1969800</v>
      </c>
      <c r="J105" s="101">
        <v>16835.897435897437</v>
      </c>
      <c r="K105" s="102">
        <v>7620</v>
      </c>
      <c r="L105" s="100">
        <v>1969800</v>
      </c>
      <c r="M105" s="101">
        <v>258.50393700787401</v>
      </c>
      <c r="N105" s="14"/>
      <c r="O105" s="23"/>
      <c r="P105" s="34"/>
      <c r="Q105" s="34"/>
      <c r="R105" s="51"/>
      <c r="S105" s="103"/>
      <c r="T105" s="104"/>
      <c r="AA105" s="1">
        <v>105</v>
      </c>
    </row>
    <row r="106" spans="1:27" ht="27" customHeight="1" x14ac:dyDescent="0.2">
      <c r="A106" s="26" t="s">
        <v>101</v>
      </c>
      <c r="B106" s="97">
        <v>102</v>
      </c>
      <c r="C106" s="98">
        <v>4</v>
      </c>
      <c r="D106" s="98"/>
      <c r="E106" s="26" t="s">
        <v>425</v>
      </c>
      <c r="F106" s="28" t="s">
        <v>426</v>
      </c>
      <c r="G106" s="23">
        <v>20</v>
      </c>
      <c r="H106" s="99">
        <v>79</v>
      </c>
      <c r="I106" s="100">
        <v>360470</v>
      </c>
      <c r="J106" s="101">
        <v>4562.9113924050635</v>
      </c>
      <c r="K106" s="102">
        <v>79</v>
      </c>
      <c r="L106" s="100">
        <v>360470</v>
      </c>
      <c r="M106" s="101">
        <v>4562.9113924050635</v>
      </c>
      <c r="N106" s="14"/>
      <c r="O106" s="23"/>
      <c r="P106" s="36"/>
      <c r="Q106" s="36"/>
      <c r="R106" s="51"/>
      <c r="S106" s="95"/>
      <c r="T106" s="96"/>
      <c r="AA106" s="1">
        <v>106</v>
      </c>
    </row>
    <row r="107" spans="1:27" ht="27" customHeight="1" x14ac:dyDescent="0.2">
      <c r="A107" s="26" t="s">
        <v>101</v>
      </c>
      <c r="B107" s="89">
        <v>103</v>
      </c>
      <c r="C107" s="98">
        <v>4</v>
      </c>
      <c r="D107" s="98"/>
      <c r="E107" s="26" t="s">
        <v>427</v>
      </c>
      <c r="F107" s="28" t="s">
        <v>428</v>
      </c>
      <c r="G107" s="23">
        <v>20</v>
      </c>
      <c r="H107" s="99">
        <v>144</v>
      </c>
      <c r="I107" s="100">
        <v>2585433</v>
      </c>
      <c r="J107" s="101">
        <v>17954.395833333332</v>
      </c>
      <c r="K107" s="102">
        <v>10909</v>
      </c>
      <c r="L107" s="100">
        <v>2585433</v>
      </c>
      <c r="M107" s="101">
        <v>237</v>
      </c>
      <c r="N107" s="14"/>
      <c r="O107" s="23"/>
      <c r="P107" s="34"/>
      <c r="Q107" s="34"/>
      <c r="R107" s="51"/>
      <c r="S107" s="103"/>
      <c r="T107" s="104"/>
      <c r="AA107" s="1">
        <v>107</v>
      </c>
    </row>
    <row r="108" spans="1:27" ht="27" customHeight="1" x14ac:dyDescent="0.2">
      <c r="A108" s="26" t="s">
        <v>101</v>
      </c>
      <c r="B108" s="97">
        <v>104</v>
      </c>
      <c r="C108" s="98">
        <v>4</v>
      </c>
      <c r="D108" s="98"/>
      <c r="E108" s="26" t="s">
        <v>427</v>
      </c>
      <c r="F108" s="28" t="s">
        <v>429</v>
      </c>
      <c r="G108" s="23">
        <v>20</v>
      </c>
      <c r="H108" s="99">
        <v>190</v>
      </c>
      <c r="I108" s="100">
        <v>3234850</v>
      </c>
      <c r="J108" s="101">
        <v>17025.526315789473</v>
      </c>
      <c r="K108" s="102">
        <v>14588</v>
      </c>
      <c r="L108" s="100">
        <v>3234850</v>
      </c>
      <c r="M108" s="101">
        <v>221.74732656978338</v>
      </c>
      <c r="N108" s="14"/>
      <c r="O108" s="23"/>
      <c r="P108" s="36"/>
      <c r="Q108" s="36"/>
      <c r="R108" s="51"/>
      <c r="S108" s="95"/>
      <c r="T108" s="96"/>
      <c r="AA108" s="1">
        <v>108</v>
      </c>
    </row>
    <row r="109" spans="1:27" ht="27" customHeight="1" x14ac:dyDescent="0.2">
      <c r="A109" s="26" t="s">
        <v>101</v>
      </c>
      <c r="B109" s="97">
        <v>105</v>
      </c>
      <c r="C109" s="98">
        <v>4</v>
      </c>
      <c r="D109" s="98">
        <v>1214100206</v>
      </c>
      <c r="E109" s="26" t="s">
        <v>430</v>
      </c>
      <c r="F109" s="28" t="s">
        <v>431</v>
      </c>
      <c r="G109" s="23">
        <v>20</v>
      </c>
      <c r="H109" s="99">
        <v>128</v>
      </c>
      <c r="I109" s="100">
        <v>705381</v>
      </c>
      <c r="J109" s="101">
        <v>5510.7890625</v>
      </c>
      <c r="K109" s="102">
        <v>3852</v>
      </c>
      <c r="L109" s="100">
        <v>705381</v>
      </c>
      <c r="M109" s="101">
        <v>183.12071651090343</v>
      </c>
      <c r="N109" s="14"/>
      <c r="O109" s="23"/>
      <c r="P109" s="34"/>
      <c r="Q109" s="34"/>
      <c r="R109" s="51"/>
      <c r="S109" s="103"/>
      <c r="T109" s="104"/>
      <c r="AA109" s="1">
        <v>109</v>
      </c>
    </row>
    <row r="110" spans="1:27" ht="27" customHeight="1" x14ac:dyDescent="0.2">
      <c r="A110" s="26" t="s">
        <v>43</v>
      </c>
      <c r="B110" s="89">
        <v>106</v>
      </c>
      <c r="C110" s="98">
        <v>4</v>
      </c>
      <c r="D110" s="98">
        <v>4040003005708</v>
      </c>
      <c r="E110" s="26" t="s">
        <v>432</v>
      </c>
      <c r="F110" s="28" t="s">
        <v>433</v>
      </c>
      <c r="G110" s="23">
        <v>28</v>
      </c>
      <c r="H110" s="99">
        <v>18.5</v>
      </c>
      <c r="I110" s="100">
        <v>188932</v>
      </c>
      <c r="J110" s="101">
        <v>10212.54054054054</v>
      </c>
      <c r="K110" s="102">
        <v>223</v>
      </c>
      <c r="L110" s="100">
        <v>188932</v>
      </c>
      <c r="M110" s="101">
        <v>847.22869955156955</v>
      </c>
      <c r="N110" s="14"/>
      <c r="O110" s="23"/>
      <c r="P110" s="36"/>
      <c r="Q110" s="36"/>
      <c r="R110" s="51"/>
      <c r="S110" s="95"/>
      <c r="T110" s="96"/>
      <c r="AA110" s="1">
        <v>110</v>
      </c>
    </row>
    <row r="111" spans="1:27" ht="27" customHeight="1" x14ac:dyDescent="0.2">
      <c r="A111" s="26" t="s">
        <v>43</v>
      </c>
      <c r="B111" s="97">
        <v>107</v>
      </c>
      <c r="C111" s="98">
        <v>4</v>
      </c>
      <c r="D111" s="98"/>
      <c r="E111" s="26" t="s">
        <v>434</v>
      </c>
      <c r="F111" s="28" t="s">
        <v>435</v>
      </c>
      <c r="G111" s="23"/>
      <c r="H111" s="99"/>
      <c r="I111" s="100"/>
      <c r="J111" s="101">
        <v>0</v>
      </c>
      <c r="K111" s="102"/>
      <c r="L111" s="100">
        <v>0</v>
      </c>
      <c r="M111" s="101">
        <v>0</v>
      </c>
      <c r="N111" s="14"/>
      <c r="O111" s="23" t="s">
        <v>1028</v>
      </c>
      <c r="P111" s="34"/>
      <c r="Q111" s="34"/>
      <c r="R111" s="51"/>
      <c r="S111" s="103"/>
      <c r="T111" s="104"/>
      <c r="AA111" s="1">
        <v>111</v>
      </c>
    </row>
    <row r="112" spans="1:27" ht="27" customHeight="1" x14ac:dyDescent="0.2">
      <c r="A112" s="26" t="s">
        <v>101</v>
      </c>
      <c r="B112" s="97">
        <v>108</v>
      </c>
      <c r="C112" s="98">
        <v>1</v>
      </c>
      <c r="D112" s="98">
        <v>4040005010648</v>
      </c>
      <c r="E112" s="26" t="s">
        <v>436</v>
      </c>
      <c r="F112" s="28" t="s">
        <v>437</v>
      </c>
      <c r="G112" s="23">
        <v>50</v>
      </c>
      <c r="H112" s="99">
        <v>398</v>
      </c>
      <c r="I112" s="100">
        <v>3803981</v>
      </c>
      <c r="J112" s="101">
        <v>9557.7412060301504</v>
      </c>
      <c r="K112" s="102">
        <v>29156</v>
      </c>
      <c r="L112" s="100">
        <v>3803981</v>
      </c>
      <c r="M112" s="101">
        <v>130.46992042804226</v>
      </c>
      <c r="N112" s="14"/>
      <c r="O112" s="23"/>
      <c r="P112" s="36"/>
      <c r="Q112" s="36"/>
      <c r="R112" s="51"/>
      <c r="S112" s="95"/>
      <c r="T112" s="96"/>
      <c r="AA112" s="1">
        <v>112</v>
      </c>
    </row>
    <row r="113" spans="1:27" ht="27" customHeight="1" x14ac:dyDescent="0.2">
      <c r="A113" s="26" t="s">
        <v>101</v>
      </c>
      <c r="B113" s="89">
        <v>109</v>
      </c>
      <c r="C113" s="98">
        <v>6</v>
      </c>
      <c r="D113" s="98"/>
      <c r="E113" s="26" t="s">
        <v>438</v>
      </c>
      <c r="F113" s="28" t="s">
        <v>439</v>
      </c>
      <c r="G113" s="23">
        <v>10</v>
      </c>
      <c r="H113" s="99">
        <v>58</v>
      </c>
      <c r="I113" s="100">
        <v>1411152</v>
      </c>
      <c r="J113" s="101">
        <v>24330.206896551725</v>
      </c>
      <c r="K113" s="102">
        <v>3714</v>
      </c>
      <c r="L113" s="100">
        <v>1411152</v>
      </c>
      <c r="M113" s="101">
        <v>379.95476575121165</v>
      </c>
      <c r="N113" s="14"/>
      <c r="O113" s="23"/>
      <c r="P113" s="34"/>
      <c r="Q113" s="34"/>
      <c r="R113" s="51"/>
      <c r="S113" s="103"/>
      <c r="T113" s="104"/>
      <c r="AA113" s="1">
        <v>113</v>
      </c>
    </row>
    <row r="114" spans="1:27" ht="27" customHeight="1" x14ac:dyDescent="0.2">
      <c r="A114" s="26" t="s">
        <v>101</v>
      </c>
      <c r="B114" s="97">
        <v>110</v>
      </c>
      <c r="C114" s="98">
        <v>4</v>
      </c>
      <c r="D114" s="98"/>
      <c r="E114" s="26" t="s">
        <v>440</v>
      </c>
      <c r="F114" s="28" t="s">
        <v>441</v>
      </c>
      <c r="G114" s="23">
        <v>20</v>
      </c>
      <c r="H114" s="99">
        <v>179</v>
      </c>
      <c r="I114" s="100">
        <v>6503317</v>
      </c>
      <c r="J114" s="101">
        <v>36331.379888268159</v>
      </c>
      <c r="K114" s="102">
        <v>13129</v>
      </c>
      <c r="L114" s="100">
        <v>6503317</v>
      </c>
      <c r="M114" s="101">
        <v>495.33985832889022</v>
      </c>
      <c r="N114" s="14"/>
      <c r="O114" s="23"/>
      <c r="P114" s="36"/>
      <c r="Q114" s="36"/>
      <c r="R114" s="51"/>
      <c r="S114" s="95" t="s">
        <v>228</v>
      </c>
      <c r="T114" s="96">
        <v>0.3</v>
      </c>
      <c r="AA114" s="1">
        <v>114</v>
      </c>
    </row>
    <row r="115" spans="1:27" ht="27" customHeight="1" x14ac:dyDescent="0.2">
      <c r="A115" s="30" t="s">
        <v>101</v>
      </c>
      <c r="B115" s="97">
        <v>111</v>
      </c>
      <c r="C115" s="98">
        <v>2</v>
      </c>
      <c r="D115" s="98"/>
      <c r="E115" s="30" t="s">
        <v>442</v>
      </c>
      <c r="F115" s="28" t="s">
        <v>443</v>
      </c>
      <c r="G115" s="23">
        <v>20</v>
      </c>
      <c r="H115" s="99">
        <v>189</v>
      </c>
      <c r="I115" s="100">
        <v>3823820</v>
      </c>
      <c r="J115" s="101">
        <v>20231.85185185185</v>
      </c>
      <c r="K115" s="102">
        <v>15777</v>
      </c>
      <c r="L115" s="100">
        <v>3823820</v>
      </c>
      <c r="M115" s="101">
        <v>242.3667363884135</v>
      </c>
      <c r="N115" s="14"/>
      <c r="O115" s="23"/>
      <c r="P115" s="34"/>
      <c r="Q115" s="34"/>
      <c r="R115" s="51"/>
      <c r="S115" s="103"/>
      <c r="T115" s="104"/>
      <c r="AA115" s="1">
        <v>115</v>
      </c>
    </row>
    <row r="116" spans="1:27" ht="27" customHeight="1" x14ac:dyDescent="0.2">
      <c r="A116" s="26" t="s">
        <v>43</v>
      </c>
      <c r="B116" s="89">
        <v>112</v>
      </c>
      <c r="C116" s="98">
        <v>2</v>
      </c>
      <c r="D116" s="98"/>
      <c r="E116" s="26" t="s">
        <v>444</v>
      </c>
      <c r="F116" s="31" t="s">
        <v>445</v>
      </c>
      <c r="G116" s="23">
        <v>10</v>
      </c>
      <c r="H116" s="99">
        <v>101</v>
      </c>
      <c r="I116" s="100">
        <v>1174875</v>
      </c>
      <c r="J116" s="101">
        <v>11632.425742574258</v>
      </c>
      <c r="K116" s="102">
        <v>13263</v>
      </c>
      <c r="L116" s="100">
        <v>1174875</v>
      </c>
      <c r="M116" s="101">
        <v>88.582899796426148</v>
      </c>
      <c r="N116" s="14"/>
      <c r="O116" s="23"/>
      <c r="P116" s="34"/>
      <c r="Q116" s="34"/>
      <c r="R116" s="51"/>
      <c r="S116" s="103"/>
      <c r="T116" s="104"/>
      <c r="AA116" s="1">
        <v>116</v>
      </c>
    </row>
    <row r="117" spans="1:27" ht="27" customHeight="1" x14ac:dyDescent="0.2">
      <c r="A117" s="26" t="s">
        <v>101</v>
      </c>
      <c r="B117" s="97">
        <v>113</v>
      </c>
      <c r="C117" s="98">
        <v>2</v>
      </c>
      <c r="D117" s="98" t="s">
        <v>446</v>
      </c>
      <c r="E117" s="26" t="s">
        <v>447</v>
      </c>
      <c r="F117" s="28" t="s">
        <v>448</v>
      </c>
      <c r="G117" s="23">
        <v>14</v>
      </c>
      <c r="H117" s="99">
        <v>60</v>
      </c>
      <c r="I117" s="100">
        <v>337600</v>
      </c>
      <c r="J117" s="101">
        <v>5626.666666666667</v>
      </c>
      <c r="K117" s="102">
        <v>3978</v>
      </c>
      <c r="L117" s="100">
        <v>337600</v>
      </c>
      <c r="M117" s="101">
        <v>84.866767219708393</v>
      </c>
      <c r="N117" s="14"/>
      <c r="O117" s="23"/>
      <c r="P117" s="36"/>
      <c r="Q117" s="36"/>
      <c r="R117" s="51"/>
      <c r="S117" s="95"/>
      <c r="T117" s="96"/>
      <c r="AA117" s="1">
        <v>117</v>
      </c>
    </row>
    <row r="118" spans="1:27" ht="27" customHeight="1" x14ac:dyDescent="0.2">
      <c r="A118" s="26" t="s">
        <v>43</v>
      </c>
      <c r="B118" s="97">
        <v>114</v>
      </c>
      <c r="C118" s="98">
        <v>2</v>
      </c>
      <c r="D118" s="98"/>
      <c r="E118" s="26" t="s">
        <v>449</v>
      </c>
      <c r="F118" s="28" t="s">
        <v>450</v>
      </c>
      <c r="G118" s="23">
        <v>10</v>
      </c>
      <c r="H118" s="99">
        <v>48</v>
      </c>
      <c r="I118" s="100">
        <v>1214482</v>
      </c>
      <c r="J118" s="101">
        <v>25301.708333333332</v>
      </c>
      <c r="K118" s="102">
        <v>4500</v>
      </c>
      <c r="L118" s="100">
        <v>1214482</v>
      </c>
      <c r="M118" s="101">
        <v>269.8848888888889</v>
      </c>
      <c r="N118" s="14"/>
      <c r="O118" s="23"/>
      <c r="P118" s="34"/>
      <c r="Q118" s="34"/>
      <c r="R118" s="51"/>
      <c r="S118" s="103"/>
      <c r="T118" s="104"/>
      <c r="AA118" s="1">
        <v>118</v>
      </c>
    </row>
    <row r="119" spans="1:27" ht="27" customHeight="1" x14ac:dyDescent="0.2">
      <c r="A119" s="26" t="s">
        <v>101</v>
      </c>
      <c r="B119" s="89">
        <v>115</v>
      </c>
      <c r="C119" s="98">
        <v>2</v>
      </c>
      <c r="D119" s="98"/>
      <c r="E119" s="26" t="s">
        <v>449</v>
      </c>
      <c r="F119" s="28" t="s">
        <v>451</v>
      </c>
      <c r="G119" s="23">
        <v>10</v>
      </c>
      <c r="H119" s="99">
        <v>120</v>
      </c>
      <c r="I119" s="100">
        <v>1445330</v>
      </c>
      <c r="J119" s="101">
        <v>12044.416666666666</v>
      </c>
      <c r="K119" s="102">
        <v>11880</v>
      </c>
      <c r="L119" s="100">
        <v>1445330</v>
      </c>
      <c r="M119" s="101">
        <v>121.66077441077441</v>
      </c>
      <c r="N119" s="14"/>
      <c r="O119" s="23"/>
      <c r="P119" s="36"/>
      <c r="Q119" s="36"/>
      <c r="R119" s="51"/>
      <c r="S119" s="95"/>
      <c r="T119" s="96"/>
      <c r="AA119" s="1">
        <v>119</v>
      </c>
    </row>
    <row r="120" spans="1:27" ht="27" customHeight="1" x14ac:dyDescent="0.2">
      <c r="A120" s="107" t="s">
        <v>101</v>
      </c>
      <c r="B120" s="97">
        <v>116</v>
      </c>
      <c r="C120" s="98">
        <v>2</v>
      </c>
      <c r="D120" s="108"/>
      <c r="E120" s="107" t="s">
        <v>449</v>
      </c>
      <c r="F120" s="109" t="s">
        <v>452</v>
      </c>
      <c r="G120" s="23">
        <v>20</v>
      </c>
      <c r="H120" s="99">
        <v>171</v>
      </c>
      <c r="I120" s="100">
        <v>3463326</v>
      </c>
      <c r="J120" s="101">
        <v>20253.36842105263</v>
      </c>
      <c r="K120" s="102">
        <v>23426</v>
      </c>
      <c r="L120" s="100">
        <v>3463326</v>
      </c>
      <c r="M120" s="101">
        <v>147.84111670793135</v>
      </c>
      <c r="N120" s="14"/>
      <c r="O120" s="23"/>
      <c r="P120" s="34"/>
      <c r="Q120" s="34"/>
      <c r="R120" s="51"/>
      <c r="S120" s="103"/>
      <c r="T120" s="104"/>
      <c r="AA120" s="1">
        <v>120</v>
      </c>
    </row>
    <row r="121" spans="1:27" ht="27" customHeight="1" x14ac:dyDescent="0.2">
      <c r="A121" s="26" t="s">
        <v>43</v>
      </c>
      <c r="B121" s="97">
        <v>117</v>
      </c>
      <c r="C121" s="98">
        <v>2</v>
      </c>
      <c r="D121" s="98"/>
      <c r="E121" s="26" t="s">
        <v>449</v>
      </c>
      <c r="F121" s="28" t="s">
        <v>453</v>
      </c>
      <c r="G121" s="23"/>
      <c r="H121" s="99"/>
      <c r="I121" s="100"/>
      <c r="J121" s="101">
        <v>0</v>
      </c>
      <c r="K121" s="102"/>
      <c r="L121" s="100">
        <v>0</v>
      </c>
      <c r="M121" s="101">
        <v>0</v>
      </c>
      <c r="N121" s="14"/>
      <c r="O121" s="23" t="s">
        <v>1028</v>
      </c>
      <c r="P121" s="36"/>
      <c r="Q121" s="36"/>
      <c r="R121" s="51"/>
      <c r="S121" s="95"/>
      <c r="T121" s="96"/>
      <c r="AA121" s="1">
        <v>121</v>
      </c>
    </row>
    <row r="122" spans="1:27" ht="27" customHeight="1" x14ac:dyDescent="0.2">
      <c r="A122" s="73" t="s">
        <v>101</v>
      </c>
      <c r="B122" s="89">
        <v>118</v>
      </c>
      <c r="C122" s="98">
        <v>2</v>
      </c>
      <c r="D122" s="90" t="s">
        <v>454</v>
      </c>
      <c r="E122" s="73" t="s">
        <v>449</v>
      </c>
      <c r="F122" s="87" t="s">
        <v>455</v>
      </c>
      <c r="G122" s="23">
        <v>40</v>
      </c>
      <c r="H122" s="99">
        <v>385</v>
      </c>
      <c r="I122" s="100">
        <v>4003419</v>
      </c>
      <c r="J122" s="101">
        <v>10398.49090909091</v>
      </c>
      <c r="K122" s="102">
        <v>385</v>
      </c>
      <c r="L122" s="100">
        <v>4003419</v>
      </c>
      <c r="M122" s="101">
        <v>10398.49090909091</v>
      </c>
      <c r="N122" s="14"/>
      <c r="O122" s="23"/>
      <c r="P122" s="34"/>
      <c r="Q122" s="34"/>
      <c r="R122" s="51"/>
      <c r="S122" s="103"/>
      <c r="T122" s="104"/>
      <c r="AA122" s="1">
        <v>122</v>
      </c>
    </row>
    <row r="123" spans="1:27" ht="27" customHeight="1" x14ac:dyDescent="0.2">
      <c r="A123" s="26" t="s">
        <v>101</v>
      </c>
      <c r="B123" s="97">
        <v>119</v>
      </c>
      <c r="C123" s="98">
        <v>2</v>
      </c>
      <c r="D123" s="98">
        <v>1210200133</v>
      </c>
      <c r="E123" s="26" t="s">
        <v>456</v>
      </c>
      <c r="F123" s="28" t="s">
        <v>457</v>
      </c>
      <c r="G123" s="23">
        <v>30</v>
      </c>
      <c r="H123" s="99">
        <v>384</v>
      </c>
      <c r="I123" s="100">
        <v>11979280</v>
      </c>
      <c r="J123" s="101">
        <v>31196.041666666668</v>
      </c>
      <c r="K123" s="102">
        <v>39106</v>
      </c>
      <c r="L123" s="100">
        <v>11979280</v>
      </c>
      <c r="M123" s="101">
        <v>306.32844064849382</v>
      </c>
      <c r="N123" s="14"/>
      <c r="O123" s="23"/>
      <c r="P123" s="36"/>
      <c r="Q123" s="36"/>
      <c r="R123" s="51"/>
      <c r="S123" s="95"/>
      <c r="T123" s="96"/>
      <c r="AA123" s="1">
        <v>123</v>
      </c>
    </row>
    <row r="124" spans="1:27" ht="27" customHeight="1" x14ac:dyDescent="0.2">
      <c r="A124" s="26" t="s">
        <v>101</v>
      </c>
      <c r="B124" s="97">
        <v>120</v>
      </c>
      <c r="C124" s="98">
        <v>2</v>
      </c>
      <c r="D124" s="98">
        <v>1211200272</v>
      </c>
      <c r="E124" s="26" t="s">
        <v>458</v>
      </c>
      <c r="F124" s="28" t="s">
        <v>459</v>
      </c>
      <c r="G124" s="23">
        <v>20</v>
      </c>
      <c r="H124" s="99">
        <v>244</v>
      </c>
      <c r="I124" s="100">
        <v>3539217</v>
      </c>
      <c r="J124" s="101">
        <v>14504.987704918032</v>
      </c>
      <c r="K124" s="102">
        <v>244</v>
      </c>
      <c r="L124" s="100">
        <v>3539217</v>
      </c>
      <c r="M124" s="101">
        <v>14504.987704918032</v>
      </c>
      <c r="N124" s="14"/>
      <c r="O124" s="23"/>
      <c r="P124" s="34"/>
      <c r="Q124" s="34"/>
      <c r="R124" s="51"/>
      <c r="S124" s="103"/>
      <c r="T124" s="104"/>
      <c r="AA124" s="1">
        <v>124</v>
      </c>
    </row>
    <row r="125" spans="1:27" ht="27" customHeight="1" x14ac:dyDescent="0.2">
      <c r="A125" s="26" t="s">
        <v>101</v>
      </c>
      <c r="B125" s="89">
        <v>121</v>
      </c>
      <c r="C125" s="98">
        <v>2</v>
      </c>
      <c r="D125" s="98">
        <v>1212700502</v>
      </c>
      <c r="E125" s="26" t="s">
        <v>460</v>
      </c>
      <c r="F125" s="28" t="s">
        <v>461</v>
      </c>
      <c r="G125" s="23">
        <v>30</v>
      </c>
      <c r="H125" s="99">
        <v>340</v>
      </c>
      <c r="I125" s="100">
        <v>5930357</v>
      </c>
      <c r="J125" s="101">
        <v>17442.226470588233</v>
      </c>
      <c r="K125" s="102">
        <v>31203</v>
      </c>
      <c r="L125" s="100">
        <v>5930357</v>
      </c>
      <c r="M125" s="101">
        <v>190.05727013428196</v>
      </c>
      <c r="N125" s="14"/>
      <c r="O125" s="23"/>
      <c r="P125" s="36"/>
      <c r="Q125" s="36"/>
      <c r="R125" s="51"/>
      <c r="S125" s="95"/>
      <c r="T125" s="96"/>
      <c r="AA125" s="1">
        <v>125</v>
      </c>
    </row>
    <row r="126" spans="1:27" ht="27" customHeight="1" x14ac:dyDescent="0.2">
      <c r="A126" s="26" t="s">
        <v>101</v>
      </c>
      <c r="B126" s="97">
        <v>122</v>
      </c>
      <c r="C126" s="98">
        <v>2</v>
      </c>
      <c r="D126" s="98"/>
      <c r="E126" s="26" t="s">
        <v>460</v>
      </c>
      <c r="F126" s="28" t="s">
        <v>462</v>
      </c>
      <c r="G126" s="23">
        <v>28</v>
      </c>
      <c r="H126" s="99">
        <v>347</v>
      </c>
      <c r="I126" s="100">
        <v>4475258</v>
      </c>
      <c r="J126" s="101">
        <v>12896.997118155619</v>
      </c>
      <c r="K126" s="102">
        <v>35010</v>
      </c>
      <c r="L126" s="100">
        <v>4475258</v>
      </c>
      <c r="M126" s="101">
        <v>127.82799200228506</v>
      </c>
      <c r="N126" s="14"/>
      <c r="O126" s="23"/>
      <c r="P126" s="34"/>
      <c r="Q126" s="34"/>
      <c r="R126" s="51"/>
      <c r="S126" s="103"/>
      <c r="T126" s="104"/>
      <c r="AA126" s="1">
        <v>126</v>
      </c>
    </row>
    <row r="127" spans="1:27" ht="27" customHeight="1" x14ac:dyDescent="0.2">
      <c r="A127" s="26" t="s">
        <v>101</v>
      </c>
      <c r="B127" s="97">
        <v>123</v>
      </c>
      <c r="C127" s="98">
        <v>2</v>
      </c>
      <c r="D127" s="98"/>
      <c r="E127" s="26" t="s">
        <v>460</v>
      </c>
      <c r="F127" s="28" t="s">
        <v>463</v>
      </c>
      <c r="G127" s="23">
        <v>20</v>
      </c>
      <c r="H127" s="99">
        <v>227</v>
      </c>
      <c r="I127" s="100">
        <v>2745391</v>
      </c>
      <c r="J127" s="101">
        <v>12094.233480176212</v>
      </c>
      <c r="K127" s="102">
        <v>20764</v>
      </c>
      <c r="L127" s="100">
        <v>2745391</v>
      </c>
      <c r="M127" s="101">
        <v>132.21879214024273</v>
      </c>
      <c r="N127" s="14"/>
      <c r="O127" s="23"/>
      <c r="P127" s="36"/>
      <c r="Q127" s="36"/>
      <c r="R127" s="51"/>
      <c r="S127" s="95"/>
      <c r="T127" s="96"/>
      <c r="AA127" s="1">
        <v>127</v>
      </c>
    </row>
    <row r="128" spans="1:27" ht="27" customHeight="1" x14ac:dyDescent="0.2">
      <c r="A128" s="26" t="s">
        <v>43</v>
      </c>
      <c r="B128" s="89">
        <v>124</v>
      </c>
      <c r="C128" s="98">
        <v>2</v>
      </c>
      <c r="D128" s="98"/>
      <c r="E128" s="26" t="s">
        <v>464</v>
      </c>
      <c r="F128" s="28" t="s">
        <v>465</v>
      </c>
      <c r="G128" s="23">
        <v>34</v>
      </c>
      <c r="H128" s="99">
        <v>375</v>
      </c>
      <c r="I128" s="100">
        <v>4548964</v>
      </c>
      <c r="J128" s="101">
        <v>12130.570666666667</v>
      </c>
      <c r="K128" s="102">
        <v>18250</v>
      </c>
      <c r="L128" s="100">
        <v>4548964</v>
      </c>
      <c r="M128" s="101">
        <v>249.25830136986301</v>
      </c>
      <c r="N128" s="14"/>
      <c r="O128" s="23"/>
      <c r="P128" s="34"/>
      <c r="Q128" s="34"/>
      <c r="R128" s="51">
        <v>0</v>
      </c>
      <c r="S128" s="103"/>
      <c r="T128" s="104">
        <v>0</v>
      </c>
      <c r="AA128" s="1">
        <v>128</v>
      </c>
    </row>
    <row r="129" spans="1:27" ht="27" customHeight="1" x14ac:dyDescent="0.2">
      <c r="A129" s="26" t="s">
        <v>43</v>
      </c>
      <c r="B129" s="97">
        <v>125</v>
      </c>
      <c r="C129" s="98">
        <v>2</v>
      </c>
      <c r="D129" s="98"/>
      <c r="E129" s="26" t="s">
        <v>464</v>
      </c>
      <c r="F129" s="28" t="s">
        <v>466</v>
      </c>
      <c r="G129" s="23">
        <v>20</v>
      </c>
      <c r="H129" s="99">
        <v>124</v>
      </c>
      <c r="I129" s="100">
        <v>1457623</v>
      </c>
      <c r="J129" s="101">
        <v>11755.024193548386</v>
      </c>
      <c r="K129" s="102">
        <v>7165</v>
      </c>
      <c r="L129" s="100">
        <v>1457623</v>
      </c>
      <c r="M129" s="101">
        <v>203.43656664340546</v>
      </c>
      <c r="N129" s="14" t="s">
        <v>228</v>
      </c>
      <c r="O129" s="23"/>
      <c r="P129" s="36"/>
      <c r="Q129" s="36"/>
      <c r="R129" s="51"/>
      <c r="S129" s="95" t="s">
        <v>228</v>
      </c>
      <c r="T129" s="96">
        <v>0.05</v>
      </c>
      <c r="AA129" s="1">
        <v>129</v>
      </c>
    </row>
    <row r="130" spans="1:27" ht="27" customHeight="1" x14ac:dyDescent="0.2">
      <c r="A130" s="26" t="s">
        <v>43</v>
      </c>
      <c r="B130" s="97">
        <v>126</v>
      </c>
      <c r="C130" s="98">
        <v>2</v>
      </c>
      <c r="D130" s="98">
        <v>5040005019580</v>
      </c>
      <c r="E130" s="26" t="s">
        <v>467</v>
      </c>
      <c r="F130" s="31" t="s">
        <v>468</v>
      </c>
      <c r="G130" s="23">
        <v>50</v>
      </c>
      <c r="H130" s="99">
        <v>375</v>
      </c>
      <c r="I130" s="100">
        <v>8031000</v>
      </c>
      <c r="J130" s="101">
        <v>21416</v>
      </c>
      <c r="K130" s="102">
        <v>47250</v>
      </c>
      <c r="L130" s="100">
        <v>8031000</v>
      </c>
      <c r="M130" s="101">
        <v>169.96825396825398</v>
      </c>
      <c r="N130" s="14"/>
      <c r="O130" s="23"/>
      <c r="P130" s="34" t="s">
        <v>228</v>
      </c>
      <c r="Q130" s="34" t="s">
        <v>228</v>
      </c>
      <c r="R130" s="51">
        <v>2.5000000000000001E-2</v>
      </c>
      <c r="S130" s="103"/>
      <c r="T130" s="104"/>
      <c r="AA130" s="1">
        <v>130</v>
      </c>
    </row>
    <row r="131" spans="1:27" ht="27" customHeight="1" x14ac:dyDescent="0.2">
      <c r="A131" s="28" t="s">
        <v>101</v>
      </c>
      <c r="B131" s="89">
        <v>127</v>
      </c>
      <c r="C131" s="98">
        <v>2</v>
      </c>
      <c r="D131" s="98">
        <v>9040005001502</v>
      </c>
      <c r="E131" s="28" t="s">
        <v>469</v>
      </c>
      <c r="F131" s="28" t="s">
        <v>470</v>
      </c>
      <c r="G131" s="23">
        <v>20</v>
      </c>
      <c r="H131" s="99">
        <v>217</v>
      </c>
      <c r="I131" s="100">
        <v>2711900</v>
      </c>
      <c r="J131" s="101">
        <v>12497.235023041474</v>
      </c>
      <c r="K131" s="102">
        <v>22380</v>
      </c>
      <c r="L131" s="100">
        <v>2711900</v>
      </c>
      <c r="M131" s="101">
        <v>121.1751563896336</v>
      </c>
      <c r="N131" s="14"/>
      <c r="O131" s="23"/>
      <c r="P131" s="36"/>
      <c r="Q131" s="36"/>
      <c r="R131" s="51"/>
      <c r="S131" s="95"/>
      <c r="T131" s="96"/>
      <c r="AA131" s="1">
        <v>131</v>
      </c>
    </row>
    <row r="132" spans="1:27" ht="27" customHeight="1" x14ac:dyDescent="0.2">
      <c r="A132" s="28" t="s">
        <v>101</v>
      </c>
      <c r="B132" s="97">
        <v>128</v>
      </c>
      <c r="C132" s="98">
        <v>2</v>
      </c>
      <c r="D132" s="98"/>
      <c r="E132" s="28" t="s">
        <v>471</v>
      </c>
      <c r="F132" s="28" t="s">
        <v>472</v>
      </c>
      <c r="G132" s="23">
        <v>20</v>
      </c>
      <c r="H132" s="99">
        <v>129</v>
      </c>
      <c r="I132" s="100">
        <v>5129866</v>
      </c>
      <c r="J132" s="101">
        <v>39766.403100775191</v>
      </c>
      <c r="K132" s="102">
        <v>9936</v>
      </c>
      <c r="L132" s="100">
        <v>5129866</v>
      </c>
      <c r="M132" s="101">
        <v>516.29086151368756</v>
      </c>
      <c r="N132" s="14"/>
      <c r="O132" s="23"/>
      <c r="P132" s="34"/>
      <c r="Q132" s="34"/>
      <c r="R132" s="51"/>
      <c r="S132" s="103"/>
      <c r="T132" s="104"/>
      <c r="AA132" s="1">
        <v>132</v>
      </c>
    </row>
    <row r="133" spans="1:27" ht="27" customHeight="1" x14ac:dyDescent="0.2">
      <c r="A133" s="28" t="s">
        <v>101</v>
      </c>
      <c r="B133" s="97">
        <v>129</v>
      </c>
      <c r="C133" s="98">
        <v>2</v>
      </c>
      <c r="D133" s="98">
        <v>8040005009083</v>
      </c>
      <c r="E133" s="28" t="s">
        <v>473</v>
      </c>
      <c r="F133" s="28" t="s">
        <v>474</v>
      </c>
      <c r="G133" s="23">
        <v>30</v>
      </c>
      <c r="H133" s="99">
        <v>286</v>
      </c>
      <c r="I133" s="100">
        <v>3180425</v>
      </c>
      <c r="J133" s="101">
        <v>11120.367132867133</v>
      </c>
      <c r="K133" s="102">
        <v>30654</v>
      </c>
      <c r="L133" s="100">
        <v>3180425</v>
      </c>
      <c r="M133" s="101">
        <v>103.75236510732694</v>
      </c>
      <c r="N133" s="14"/>
      <c r="O133" s="23"/>
      <c r="P133" s="36"/>
      <c r="Q133" s="36"/>
      <c r="R133" s="51"/>
      <c r="S133" s="95"/>
      <c r="T133" s="96"/>
      <c r="AA133" s="1">
        <v>133</v>
      </c>
    </row>
    <row r="134" spans="1:27" ht="27" customHeight="1" x14ac:dyDescent="0.2">
      <c r="A134" s="28" t="s">
        <v>101</v>
      </c>
      <c r="B134" s="89">
        <v>130</v>
      </c>
      <c r="C134" s="98">
        <v>2</v>
      </c>
      <c r="D134" s="98">
        <v>8040005009083</v>
      </c>
      <c r="E134" s="28" t="s">
        <v>473</v>
      </c>
      <c r="F134" s="28" t="s">
        <v>475</v>
      </c>
      <c r="G134" s="23">
        <v>10</v>
      </c>
      <c r="H134" s="99">
        <v>127</v>
      </c>
      <c r="I134" s="100">
        <v>1843400</v>
      </c>
      <c r="J134" s="101">
        <v>14514.960629921259</v>
      </c>
      <c r="K134" s="102">
        <v>14832</v>
      </c>
      <c r="L134" s="100">
        <v>1843400</v>
      </c>
      <c r="M134" s="101">
        <v>124.28532901833873</v>
      </c>
      <c r="N134" s="14"/>
      <c r="O134" s="23"/>
      <c r="P134" s="34"/>
      <c r="Q134" s="34"/>
      <c r="R134" s="51"/>
      <c r="S134" s="103"/>
      <c r="T134" s="104"/>
      <c r="AA134" s="1">
        <v>134</v>
      </c>
    </row>
    <row r="135" spans="1:27" ht="27" customHeight="1" x14ac:dyDescent="0.2">
      <c r="A135" s="26" t="s">
        <v>101</v>
      </c>
      <c r="B135" s="97">
        <v>131</v>
      </c>
      <c r="C135" s="98">
        <v>2</v>
      </c>
      <c r="D135" s="98"/>
      <c r="E135" s="26" t="s">
        <v>476</v>
      </c>
      <c r="F135" s="26" t="s">
        <v>477</v>
      </c>
      <c r="G135" s="23">
        <v>20</v>
      </c>
      <c r="H135" s="99">
        <v>264</v>
      </c>
      <c r="I135" s="100">
        <v>2502250</v>
      </c>
      <c r="J135" s="101">
        <v>9478.2196969696961</v>
      </c>
      <c r="K135" s="102">
        <v>22176</v>
      </c>
      <c r="L135" s="100">
        <v>2502250</v>
      </c>
      <c r="M135" s="101">
        <v>112.83594877344878</v>
      </c>
      <c r="N135" s="14"/>
      <c r="O135" s="23"/>
      <c r="P135" s="34"/>
      <c r="Q135" s="34"/>
      <c r="R135" s="51"/>
      <c r="S135" s="103"/>
      <c r="T135" s="104"/>
      <c r="U135" s="45">
        <v>2</v>
      </c>
      <c r="V135" s="46" t="s">
        <v>7</v>
      </c>
      <c r="X135" s="45">
        <v>2</v>
      </c>
      <c r="Y135" s="45" t="s">
        <v>23</v>
      </c>
      <c r="AA135" s="1">
        <v>135</v>
      </c>
    </row>
    <row r="136" spans="1:27" ht="27" customHeight="1" x14ac:dyDescent="0.2">
      <c r="A136" s="26" t="s">
        <v>101</v>
      </c>
      <c r="B136" s="97">
        <v>132</v>
      </c>
      <c r="C136" s="98">
        <v>2</v>
      </c>
      <c r="D136" s="98">
        <v>1210900161</v>
      </c>
      <c r="E136" s="26" t="s">
        <v>478</v>
      </c>
      <c r="F136" s="30" t="s">
        <v>479</v>
      </c>
      <c r="G136" s="23">
        <v>20</v>
      </c>
      <c r="H136" s="99">
        <v>223</v>
      </c>
      <c r="I136" s="100">
        <v>3700725</v>
      </c>
      <c r="J136" s="101">
        <v>16595.179372197308</v>
      </c>
      <c r="K136" s="102">
        <v>12587</v>
      </c>
      <c r="L136" s="100">
        <v>3700725</v>
      </c>
      <c r="M136" s="101">
        <v>294.01167871613569</v>
      </c>
      <c r="N136" s="14"/>
      <c r="O136" s="23"/>
      <c r="P136" s="36"/>
      <c r="Q136" s="36"/>
      <c r="R136" s="51"/>
      <c r="S136" s="95"/>
      <c r="T136" s="96"/>
      <c r="U136" s="45">
        <v>3</v>
      </c>
      <c r="V136" s="46" t="s">
        <v>8</v>
      </c>
      <c r="AA136" s="1">
        <v>136</v>
      </c>
    </row>
    <row r="137" spans="1:27" ht="27" customHeight="1" x14ac:dyDescent="0.2">
      <c r="A137" s="26" t="s">
        <v>101</v>
      </c>
      <c r="B137" s="89">
        <v>133</v>
      </c>
      <c r="C137" s="98">
        <v>2</v>
      </c>
      <c r="D137" s="98">
        <v>9040005004620</v>
      </c>
      <c r="E137" s="26" t="s">
        <v>480</v>
      </c>
      <c r="F137" s="26" t="s">
        <v>481</v>
      </c>
      <c r="G137" s="23">
        <v>20</v>
      </c>
      <c r="H137" s="99">
        <v>411</v>
      </c>
      <c r="I137" s="100">
        <v>2137182</v>
      </c>
      <c r="J137" s="101">
        <v>5199.9562043795622</v>
      </c>
      <c r="K137" s="102">
        <v>16192</v>
      </c>
      <c r="L137" s="100">
        <v>2137182</v>
      </c>
      <c r="M137" s="101">
        <v>131.98999505928853</v>
      </c>
      <c r="N137" s="14"/>
      <c r="O137" s="23"/>
      <c r="P137" s="34"/>
      <c r="Q137" s="34"/>
      <c r="R137" s="51"/>
      <c r="S137" s="103"/>
      <c r="T137" s="104"/>
      <c r="U137" s="45">
        <v>4</v>
      </c>
      <c r="V137" s="46" t="s">
        <v>21</v>
      </c>
      <c r="AA137" s="1">
        <v>137</v>
      </c>
    </row>
    <row r="138" spans="1:27" ht="27" customHeight="1" x14ac:dyDescent="0.2">
      <c r="A138" s="26" t="s">
        <v>101</v>
      </c>
      <c r="B138" s="97">
        <v>134</v>
      </c>
      <c r="C138" s="98">
        <v>2</v>
      </c>
      <c r="D138" s="98"/>
      <c r="E138" s="26" t="s">
        <v>480</v>
      </c>
      <c r="F138" s="26" t="s">
        <v>482</v>
      </c>
      <c r="G138" s="23">
        <v>22</v>
      </c>
      <c r="H138" s="99">
        <v>266</v>
      </c>
      <c r="I138" s="100">
        <v>901006</v>
      </c>
      <c r="J138" s="101">
        <v>3387.2406015037595</v>
      </c>
      <c r="K138" s="102">
        <v>12444</v>
      </c>
      <c r="L138" s="100">
        <v>901006</v>
      </c>
      <c r="M138" s="101">
        <v>72.404853744776602</v>
      </c>
      <c r="N138" s="14"/>
      <c r="O138" s="23"/>
      <c r="P138" s="36"/>
      <c r="Q138" s="36"/>
      <c r="R138" s="51"/>
      <c r="S138" s="95"/>
      <c r="T138" s="96"/>
      <c r="U138" s="45">
        <v>5</v>
      </c>
      <c r="V138" s="46" t="s">
        <v>10</v>
      </c>
      <c r="AA138" s="1">
        <v>138</v>
      </c>
    </row>
    <row r="139" spans="1:27" ht="27" customHeight="1" x14ac:dyDescent="0.2">
      <c r="A139" s="26" t="s">
        <v>43</v>
      </c>
      <c r="B139" s="97">
        <v>135</v>
      </c>
      <c r="C139" s="98">
        <v>2</v>
      </c>
      <c r="D139" s="98"/>
      <c r="E139" s="26" t="s">
        <v>483</v>
      </c>
      <c r="F139" s="26" t="s">
        <v>484</v>
      </c>
      <c r="G139" s="23">
        <v>30</v>
      </c>
      <c r="H139" s="99">
        <v>545</v>
      </c>
      <c r="I139" s="100">
        <v>3614309</v>
      </c>
      <c r="J139" s="101">
        <v>6631.7596330275228</v>
      </c>
      <c r="K139" s="102">
        <v>30203</v>
      </c>
      <c r="L139" s="100">
        <v>3614309</v>
      </c>
      <c r="M139" s="101">
        <v>119.66721848822965</v>
      </c>
      <c r="N139" s="14"/>
      <c r="O139" s="23"/>
      <c r="P139" s="34"/>
      <c r="Q139" s="34"/>
      <c r="R139" s="51"/>
      <c r="S139" s="103" t="s">
        <v>228</v>
      </c>
      <c r="T139" s="104">
        <v>7.0000000000000007E-2</v>
      </c>
      <c r="U139" s="45">
        <v>6</v>
      </c>
      <c r="V139" s="46" t="s">
        <v>9</v>
      </c>
      <c r="AA139" s="1">
        <v>139</v>
      </c>
    </row>
    <row r="140" spans="1:27" ht="27" customHeight="1" x14ac:dyDescent="0.2">
      <c r="A140" s="26" t="s">
        <v>101</v>
      </c>
      <c r="B140" s="89">
        <v>136</v>
      </c>
      <c r="C140" s="98">
        <v>2</v>
      </c>
      <c r="D140" s="98"/>
      <c r="E140" s="26" t="s">
        <v>485</v>
      </c>
      <c r="F140" s="26" t="s">
        <v>486</v>
      </c>
      <c r="G140" s="23">
        <v>60</v>
      </c>
      <c r="H140" s="99">
        <v>596</v>
      </c>
      <c r="I140" s="100">
        <v>13066256</v>
      </c>
      <c r="J140" s="101">
        <v>21923.24832214765</v>
      </c>
      <c r="K140" s="102">
        <v>53550</v>
      </c>
      <c r="L140" s="100">
        <v>13066256</v>
      </c>
      <c r="M140" s="101">
        <v>244.001045751634</v>
      </c>
      <c r="N140" s="14"/>
      <c r="O140" s="23"/>
      <c r="P140" s="36"/>
      <c r="Q140" s="36"/>
      <c r="R140" s="51"/>
      <c r="S140" s="95" t="s">
        <v>228</v>
      </c>
      <c r="T140" s="96">
        <v>1.7999999999999999E-2</v>
      </c>
      <c r="U140" s="45"/>
      <c r="V140" s="46"/>
      <c r="AA140" s="1">
        <v>140</v>
      </c>
    </row>
    <row r="141" spans="1:27" ht="27" customHeight="1" x14ac:dyDescent="0.2">
      <c r="A141" s="26" t="s">
        <v>43</v>
      </c>
      <c r="B141" s="97">
        <v>137</v>
      </c>
      <c r="C141" s="98">
        <v>2</v>
      </c>
      <c r="D141" s="98">
        <v>8040005014083</v>
      </c>
      <c r="E141" s="26" t="s">
        <v>487</v>
      </c>
      <c r="F141" s="26" t="s">
        <v>488</v>
      </c>
      <c r="G141" s="23">
        <v>20</v>
      </c>
      <c r="H141" s="99">
        <v>199</v>
      </c>
      <c r="I141" s="100">
        <v>4687621</v>
      </c>
      <c r="J141" s="101">
        <v>23555.884422110554</v>
      </c>
      <c r="K141" s="102">
        <v>23880</v>
      </c>
      <c r="L141" s="100">
        <v>4687621</v>
      </c>
      <c r="M141" s="101">
        <v>196.29903685092128</v>
      </c>
      <c r="N141" s="14"/>
      <c r="O141" s="23"/>
      <c r="P141" s="34"/>
      <c r="Q141" s="34"/>
      <c r="R141" s="51"/>
      <c r="S141" s="103"/>
      <c r="T141" s="104"/>
      <c r="U141" s="45"/>
      <c r="V141" s="46"/>
      <c r="AA141" s="1">
        <v>141</v>
      </c>
    </row>
    <row r="142" spans="1:27" ht="27" customHeight="1" x14ac:dyDescent="0.2">
      <c r="A142" s="26" t="s">
        <v>43</v>
      </c>
      <c r="B142" s="97">
        <v>138</v>
      </c>
      <c r="C142" s="98">
        <v>2</v>
      </c>
      <c r="D142" s="98"/>
      <c r="E142" s="26" t="s">
        <v>487</v>
      </c>
      <c r="F142" s="26" t="s">
        <v>489</v>
      </c>
      <c r="G142" s="23">
        <v>10</v>
      </c>
      <c r="H142" s="99">
        <v>142</v>
      </c>
      <c r="I142" s="100">
        <v>2410939</v>
      </c>
      <c r="J142" s="101">
        <v>16978.443661971833</v>
      </c>
      <c r="K142" s="102">
        <v>18500</v>
      </c>
      <c r="L142" s="100">
        <v>2410939</v>
      </c>
      <c r="M142" s="101">
        <v>130.32102702702701</v>
      </c>
      <c r="N142" s="14"/>
      <c r="O142" s="23"/>
      <c r="P142" s="36"/>
      <c r="Q142" s="36"/>
      <c r="R142" s="51"/>
      <c r="S142" s="95"/>
      <c r="T142" s="96"/>
      <c r="U142" s="45"/>
      <c r="V142" s="46"/>
      <c r="AA142" s="1">
        <v>142</v>
      </c>
    </row>
    <row r="143" spans="1:27" ht="27" customHeight="1" x14ac:dyDescent="0.2">
      <c r="A143" s="26" t="s">
        <v>43</v>
      </c>
      <c r="B143" s="89">
        <v>139</v>
      </c>
      <c r="C143" s="98">
        <v>2</v>
      </c>
      <c r="D143" s="98">
        <v>1211900459</v>
      </c>
      <c r="E143" s="26" t="s">
        <v>490</v>
      </c>
      <c r="F143" s="26" t="s">
        <v>491</v>
      </c>
      <c r="G143" s="23">
        <v>10</v>
      </c>
      <c r="H143" s="99">
        <v>96</v>
      </c>
      <c r="I143" s="100">
        <v>1474875</v>
      </c>
      <c r="J143" s="101">
        <v>15363.28125</v>
      </c>
      <c r="K143" s="102">
        <v>9832</v>
      </c>
      <c r="L143" s="100">
        <v>1474875</v>
      </c>
      <c r="M143" s="101">
        <v>150.00762815296989</v>
      </c>
      <c r="N143" s="14"/>
      <c r="O143" s="23"/>
      <c r="P143" s="34"/>
      <c r="Q143" s="34"/>
      <c r="R143" s="51"/>
      <c r="S143" s="103"/>
      <c r="T143" s="104"/>
      <c r="AA143" s="1">
        <v>143</v>
      </c>
    </row>
    <row r="144" spans="1:27" ht="27" customHeight="1" x14ac:dyDescent="0.2">
      <c r="A144" s="26" t="s">
        <v>101</v>
      </c>
      <c r="B144" s="97">
        <v>140</v>
      </c>
      <c r="C144" s="98">
        <v>2</v>
      </c>
      <c r="D144" s="98">
        <v>1210200315</v>
      </c>
      <c r="E144" s="26" t="s">
        <v>492</v>
      </c>
      <c r="F144" s="26" t="s">
        <v>493</v>
      </c>
      <c r="G144" s="23">
        <v>20</v>
      </c>
      <c r="H144" s="99">
        <v>255</v>
      </c>
      <c r="I144" s="100">
        <v>956433</v>
      </c>
      <c r="J144" s="101">
        <v>3750.7176470588233</v>
      </c>
      <c r="K144" s="102">
        <v>2495</v>
      </c>
      <c r="L144" s="100">
        <v>956433</v>
      </c>
      <c r="M144" s="101">
        <v>383.33987975951902</v>
      </c>
      <c r="N144" s="14"/>
      <c r="O144" s="23"/>
      <c r="P144" s="36"/>
      <c r="Q144" s="36"/>
      <c r="R144" s="51"/>
      <c r="S144" s="95"/>
      <c r="T144" s="96"/>
      <c r="AA144" s="1">
        <v>144</v>
      </c>
    </row>
    <row r="145" spans="1:27" ht="27" customHeight="1" x14ac:dyDescent="0.2">
      <c r="A145" s="26" t="s">
        <v>101</v>
      </c>
      <c r="B145" s="97">
        <v>141</v>
      </c>
      <c r="C145" s="98">
        <v>2</v>
      </c>
      <c r="D145" s="98">
        <v>8011805000911</v>
      </c>
      <c r="E145" s="26" t="s">
        <v>494</v>
      </c>
      <c r="F145" s="26" t="s">
        <v>495</v>
      </c>
      <c r="G145" s="23">
        <v>10</v>
      </c>
      <c r="H145" s="99">
        <v>34</v>
      </c>
      <c r="I145" s="100">
        <v>276224</v>
      </c>
      <c r="J145" s="101">
        <v>8124.2352941176468</v>
      </c>
      <c r="K145" s="102">
        <v>860</v>
      </c>
      <c r="L145" s="100">
        <v>276224</v>
      </c>
      <c r="M145" s="101">
        <v>321.19069767441863</v>
      </c>
      <c r="N145" s="14"/>
      <c r="O145" s="23"/>
      <c r="P145" s="34"/>
      <c r="Q145" s="34"/>
      <c r="R145" s="51"/>
      <c r="S145" s="103"/>
      <c r="T145" s="104"/>
      <c r="AA145" s="1">
        <v>145</v>
      </c>
    </row>
    <row r="146" spans="1:27" ht="27" customHeight="1" x14ac:dyDescent="0.2">
      <c r="A146" s="26" t="s">
        <v>43</v>
      </c>
      <c r="B146" s="89">
        <v>142</v>
      </c>
      <c r="C146" s="98">
        <v>2</v>
      </c>
      <c r="D146" s="98"/>
      <c r="E146" s="26" t="s">
        <v>496</v>
      </c>
      <c r="F146" s="26" t="s">
        <v>497</v>
      </c>
      <c r="G146" s="23"/>
      <c r="H146" s="99"/>
      <c r="I146" s="100"/>
      <c r="J146" s="101">
        <v>0</v>
      </c>
      <c r="K146" s="102"/>
      <c r="L146" s="100">
        <v>0</v>
      </c>
      <c r="M146" s="101">
        <v>0</v>
      </c>
      <c r="N146" s="14"/>
      <c r="O146" s="23" t="s">
        <v>1028</v>
      </c>
      <c r="P146" s="36"/>
      <c r="Q146" s="36"/>
      <c r="R146" s="51"/>
      <c r="S146" s="95"/>
      <c r="T146" s="96"/>
      <c r="AA146" s="1">
        <v>146</v>
      </c>
    </row>
    <row r="147" spans="1:27" ht="27" customHeight="1" x14ac:dyDescent="0.2">
      <c r="A147" s="30" t="s">
        <v>101</v>
      </c>
      <c r="B147" s="97">
        <v>143</v>
      </c>
      <c r="C147" s="98">
        <v>2</v>
      </c>
      <c r="D147" s="98"/>
      <c r="E147" s="30" t="s">
        <v>498</v>
      </c>
      <c r="F147" s="26" t="s">
        <v>499</v>
      </c>
      <c r="G147" s="23">
        <v>10</v>
      </c>
      <c r="H147" s="99">
        <v>108</v>
      </c>
      <c r="I147" s="100">
        <v>1496268</v>
      </c>
      <c r="J147" s="101">
        <v>13854.333333333334</v>
      </c>
      <c r="K147" s="102">
        <v>7089</v>
      </c>
      <c r="L147" s="100">
        <v>1496268</v>
      </c>
      <c r="M147" s="101">
        <v>211.06898011002963</v>
      </c>
      <c r="N147" s="14"/>
      <c r="O147" s="23"/>
      <c r="P147" s="34"/>
      <c r="Q147" s="34"/>
      <c r="R147" s="51"/>
      <c r="S147" s="103"/>
      <c r="T147" s="104"/>
      <c r="AA147" s="1">
        <v>147</v>
      </c>
    </row>
    <row r="148" spans="1:27" ht="27" customHeight="1" x14ac:dyDescent="0.2">
      <c r="A148" s="26" t="s">
        <v>101</v>
      </c>
      <c r="B148" s="97">
        <v>144</v>
      </c>
      <c r="C148" s="98">
        <v>2</v>
      </c>
      <c r="D148" s="98">
        <v>2040005018973</v>
      </c>
      <c r="E148" s="26" t="s">
        <v>140</v>
      </c>
      <c r="F148" s="26" t="s">
        <v>141</v>
      </c>
      <c r="G148" s="23">
        <v>10</v>
      </c>
      <c r="H148" s="99">
        <v>115</v>
      </c>
      <c r="I148" s="100">
        <v>1284752</v>
      </c>
      <c r="J148" s="101">
        <v>11171.756521739131</v>
      </c>
      <c r="K148" s="102">
        <v>7147</v>
      </c>
      <c r="L148" s="100">
        <v>1284752</v>
      </c>
      <c r="M148" s="101">
        <v>179.76101860920667</v>
      </c>
      <c r="N148" s="14"/>
      <c r="O148" s="23"/>
      <c r="P148" s="36"/>
      <c r="Q148" s="36"/>
      <c r="R148" s="51"/>
      <c r="S148" s="95"/>
      <c r="T148" s="96"/>
      <c r="AA148" s="1">
        <v>148</v>
      </c>
    </row>
    <row r="149" spans="1:27" ht="27" customHeight="1" x14ac:dyDescent="0.2">
      <c r="A149" s="26" t="s">
        <v>43</v>
      </c>
      <c r="B149" s="89">
        <v>145</v>
      </c>
      <c r="C149" s="98">
        <v>2</v>
      </c>
      <c r="D149" s="98">
        <v>1214300160</v>
      </c>
      <c r="E149" s="26" t="s">
        <v>142</v>
      </c>
      <c r="F149" s="26" t="s">
        <v>143</v>
      </c>
      <c r="G149" s="23">
        <v>40</v>
      </c>
      <c r="H149" s="99">
        <v>701</v>
      </c>
      <c r="I149" s="100">
        <v>14108900</v>
      </c>
      <c r="J149" s="101">
        <v>20126.818830242511</v>
      </c>
      <c r="K149" s="102">
        <v>87155</v>
      </c>
      <c r="L149" s="100">
        <v>14108900</v>
      </c>
      <c r="M149" s="101">
        <v>161.88285238942115</v>
      </c>
      <c r="N149" s="14"/>
      <c r="O149" s="23"/>
      <c r="P149" s="34" t="s">
        <v>228</v>
      </c>
      <c r="Q149" s="34"/>
      <c r="R149" s="51">
        <v>6.6000000000000003E-2</v>
      </c>
      <c r="S149" s="103" t="s">
        <v>228</v>
      </c>
      <c r="T149" s="104">
        <v>0.14000000000000001</v>
      </c>
      <c r="AA149" s="1">
        <v>149</v>
      </c>
    </row>
    <row r="150" spans="1:27" ht="27" customHeight="1" x14ac:dyDescent="0.2">
      <c r="A150" s="26" t="s">
        <v>101</v>
      </c>
      <c r="B150" s="97">
        <v>146</v>
      </c>
      <c r="C150" s="98">
        <v>2</v>
      </c>
      <c r="D150" s="98">
        <v>7040005019579</v>
      </c>
      <c r="E150" s="26" t="s">
        <v>500</v>
      </c>
      <c r="F150" s="26" t="s">
        <v>501</v>
      </c>
      <c r="G150" s="23">
        <v>24</v>
      </c>
      <c r="H150" s="99">
        <v>225</v>
      </c>
      <c r="I150" s="100">
        <v>2953105</v>
      </c>
      <c r="J150" s="101">
        <v>13124.911111111111</v>
      </c>
      <c r="K150" s="102">
        <v>16773</v>
      </c>
      <c r="L150" s="100">
        <v>2953105</v>
      </c>
      <c r="M150" s="101">
        <v>176.06301794550765</v>
      </c>
      <c r="N150" s="14"/>
      <c r="O150" s="23"/>
      <c r="P150" s="36"/>
      <c r="Q150" s="36"/>
      <c r="R150" s="51"/>
      <c r="S150" s="95"/>
      <c r="T150" s="96"/>
      <c r="AA150" s="1">
        <v>150</v>
      </c>
    </row>
    <row r="151" spans="1:27" ht="27" customHeight="1" x14ac:dyDescent="0.2">
      <c r="A151" s="26" t="s">
        <v>101</v>
      </c>
      <c r="B151" s="97">
        <v>147</v>
      </c>
      <c r="C151" s="98">
        <v>2</v>
      </c>
      <c r="D151" s="98">
        <v>7040005019579</v>
      </c>
      <c r="E151" s="26" t="s">
        <v>500</v>
      </c>
      <c r="F151" s="26" t="s">
        <v>502</v>
      </c>
      <c r="G151" s="23">
        <v>20</v>
      </c>
      <c r="H151" s="99">
        <v>216</v>
      </c>
      <c r="I151" s="100">
        <v>3610447</v>
      </c>
      <c r="J151" s="101">
        <v>16715.032407407409</v>
      </c>
      <c r="K151" s="102">
        <v>17010</v>
      </c>
      <c r="L151" s="100">
        <v>3610447</v>
      </c>
      <c r="M151" s="101">
        <v>212.25437977660201</v>
      </c>
      <c r="N151" s="14"/>
      <c r="O151" s="23"/>
      <c r="P151" s="34"/>
      <c r="Q151" s="34"/>
      <c r="R151" s="51"/>
      <c r="S151" s="103"/>
      <c r="T151" s="104"/>
      <c r="AA151" s="1">
        <v>151</v>
      </c>
    </row>
    <row r="152" spans="1:27" ht="27" customHeight="1" x14ac:dyDescent="0.2">
      <c r="A152" s="26" t="s">
        <v>43</v>
      </c>
      <c r="B152" s="89">
        <v>148</v>
      </c>
      <c r="C152" s="98">
        <v>2</v>
      </c>
      <c r="D152" s="98" t="s">
        <v>503</v>
      </c>
      <c r="E152" s="26" t="s">
        <v>504</v>
      </c>
      <c r="F152" s="26" t="s">
        <v>505</v>
      </c>
      <c r="G152" s="23">
        <v>20</v>
      </c>
      <c r="H152" s="99">
        <v>240</v>
      </c>
      <c r="I152" s="100">
        <v>2530243</v>
      </c>
      <c r="J152" s="101">
        <v>10542.679166666667</v>
      </c>
      <c r="K152" s="102">
        <v>19238</v>
      </c>
      <c r="L152" s="100">
        <v>2530243</v>
      </c>
      <c r="M152" s="101">
        <v>131.52318328308556</v>
      </c>
      <c r="N152" s="14"/>
      <c r="O152" s="23"/>
      <c r="P152" s="34"/>
      <c r="Q152" s="34"/>
      <c r="R152" s="51"/>
      <c r="S152" s="103"/>
      <c r="T152" s="104"/>
      <c r="AA152" s="1">
        <v>152</v>
      </c>
    </row>
    <row r="153" spans="1:27" ht="27" customHeight="1" x14ac:dyDescent="0.2">
      <c r="A153" s="26" t="s">
        <v>101</v>
      </c>
      <c r="B153" s="97">
        <v>149</v>
      </c>
      <c r="C153" s="98">
        <v>2</v>
      </c>
      <c r="D153" s="98"/>
      <c r="E153" s="26" t="s">
        <v>506</v>
      </c>
      <c r="F153" s="26" t="s">
        <v>507</v>
      </c>
      <c r="G153" s="23">
        <v>20</v>
      </c>
      <c r="H153" s="99">
        <v>204</v>
      </c>
      <c r="I153" s="100">
        <v>5782300</v>
      </c>
      <c r="J153" s="101">
        <v>28344.607843137255</v>
      </c>
      <c r="K153" s="102">
        <v>17491</v>
      </c>
      <c r="L153" s="100">
        <v>5782300</v>
      </c>
      <c r="M153" s="101">
        <v>330.58715911039963</v>
      </c>
      <c r="N153" s="14"/>
      <c r="O153" s="23"/>
      <c r="P153" s="36"/>
      <c r="Q153" s="36"/>
      <c r="R153" s="51"/>
      <c r="S153" s="95" t="s">
        <v>228</v>
      </c>
      <c r="T153" s="96">
        <v>0.1</v>
      </c>
      <c r="AA153" s="1">
        <v>153</v>
      </c>
    </row>
    <row r="154" spans="1:27" ht="27" customHeight="1" x14ac:dyDescent="0.2">
      <c r="A154" s="26" t="s">
        <v>101</v>
      </c>
      <c r="B154" s="97">
        <v>150</v>
      </c>
      <c r="C154" s="98">
        <v>2</v>
      </c>
      <c r="D154" s="98"/>
      <c r="E154" s="26" t="s">
        <v>506</v>
      </c>
      <c r="F154" s="26" t="s">
        <v>508</v>
      </c>
      <c r="G154" s="23">
        <v>12</v>
      </c>
      <c r="H154" s="99">
        <v>125</v>
      </c>
      <c r="I154" s="100">
        <v>1257800</v>
      </c>
      <c r="J154" s="101">
        <v>10062.4</v>
      </c>
      <c r="K154" s="102">
        <v>10000</v>
      </c>
      <c r="L154" s="100">
        <v>1257800</v>
      </c>
      <c r="M154" s="101">
        <v>125.78</v>
      </c>
      <c r="N154" s="14"/>
      <c r="O154" s="23"/>
      <c r="P154" s="34"/>
      <c r="Q154" s="34"/>
      <c r="R154" s="51"/>
      <c r="S154" s="103"/>
      <c r="T154" s="104"/>
      <c r="AA154" s="1">
        <v>154</v>
      </c>
    </row>
    <row r="155" spans="1:27" ht="27" customHeight="1" x14ac:dyDescent="0.2">
      <c r="A155" s="26" t="s">
        <v>101</v>
      </c>
      <c r="B155" s="89">
        <v>151</v>
      </c>
      <c r="C155" s="98">
        <v>2</v>
      </c>
      <c r="D155" s="98"/>
      <c r="E155" s="26" t="s">
        <v>506</v>
      </c>
      <c r="F155" s="26" t="s">
        <v>509</v>
      </c>
      <c r="G155" s="23">
        <v>40</v>
      </c>
      <c r="H155" s="99">
        <v>468</v>
      </c>
      <c r="I155" s="100">
        <v>8448225</v>
      </c>
      <c r="J155" s="101">
        <v>18051.76282051282</v>
      </c>
      <c r="K155" s="102">
        <v>34438</v>
      </c>
      <c r="L155" s="100">
        <v>8448225</v>
      </c>
      <c r="M155" s="101">
        <v>245.31694639642257</v>
      </c>
      <c r="N155" s="14"/>
      <c r="O155" s="23"/>
      <c r="P155" s="36"/>
      <c r="Q155" s="36"/>
      <c r="R155" s="51"/>
      <c r="S155" s="95"/>
      <c r="T155" s="96"/>
      <c r="AA155" s="1">
        <v>155</v>
      </c>
    </row>
    <row r="156" spans="1:27" ht="27" customHeight="1" x14ac:dyDescent="0.2">
      <c r="A156" s="26" t="s">
        <v>43</v>
      </c>
      <c r="B156" s="97">
        <v>152</v>
      </c>
      <c r="C156" s="98">
        <v>2</v>
      </c>
      <c r="D156" s="98"/>
      <c r="E156" s="26" t="s">
        <v>510</v>
      </c>
      <c r="F156" s="26" t="s">
        <v>511</v>
      </c>
      <c r="G156" s="23">
        <v>40</v>
      </c>
      <c r="H156" s="99">
        <v>452</v>
      </c>
      <c r="I156" s="100">
        <v>4972020</v>
      </c>
      <c r="J156" s="101">
        <v>11000.044247787611</v>
      </c>
      <c r="K156" s="102">
        <v>44644</v>
      </c>
      <c r="L156" s="100">
        <v>4972020</v>
      </c>
      <c r="M156" s="101">
        <v>111.3703969178389</v>
      </c>
      <c r="N156" s="14"/>
      <c r="O156" s="23"/>
      <c r="P156" s="34"/>
      <c r="Q156" s="34"/>
      <c r="R156" s="51">
        <v>0</v>
      </c>
      <c r="S156" s="103"/>
      <c r="T156" s="104"/>
      <c r="AA156" s="1">
        <v>156</v>
      </c>
    </row>
    <row r="157" spans="1:27" ht="27" customHeight="1" x14ac:dyDescent="0.2">
      <c r="A157" s="26" t="s">
        <v>101</v>
      </c>
      <c r="B157" s="97">
        <v>153</v>
      </c>
      <c r="C157" s="98">
        <v>2</v>
      </c>
      <c r="D157" s="98" t="s">
        <v>512</v>
      </c>
      <c r="E157" s="26" t="s">
        <v>513</v>
      </c>
      <c r="F157" s="26" t="s">
        <v>514</v>
      </c>
      <c r="G157" s="23">
        <v>25</v>
      </c>
      <c r="H157" s="99">
        <v>478</v>
      </c>
      <c r="I157" s="100">
        <v>6573988</v>
      </c>
      <c r="J157" s="101">
        <v>13753.112970711298</v>
      </c>
      <c r="K157" s="102">
        <v>478</v>
      </c>
      <c r="L157" s="100">
        <v>6573988</v>
      </c>
      <c r="M157" s="101">
        <v>13753.112970711298</v>
      </c>
      <c r="N157" s="14"/>
      <c r="O157" s="23"/>
      <c r="P157" s="36"/>
      <c r="Q157" s="36"/>
      <c r="R157" s="51">
        <v>0</v>
      </c>
      <c r="S157" s="95"/>
      <c r="T157" s="96">
        <v>0</v>
      </c>
      <c r="AA157" s="1">
        <v>157</v>
      </c>
    </row>
    <row r="158" spans="1:27" ht="27" customHeight="1" x14ac:dyDescent="0.2">
      <c r="A158" s="26" t="s">
        <v>101</v>
      </c>
      <c r="B158" s="89">
        <v>154</v>
      </c>
      <c r="C158" s="98">
        <v>2</v>
      </c>
      <c r="D158" s="98"/>
      <c r="E158" s="26" t="s">
        <v>513</v>
      </c>
      <c r="F158" s="26" t="s">
        <v>515</v>
      </c>
      <c r="G158" s="23">
        <v>40</v>
      </c>
      <c r="H158" s="99">
        <v>547</v>
      </c>
      <c r="I158" s="100">
        <v>13677385</v>
      </c>
      <c r="J158" s="101">
        <v>25004.360146252286</v>
      </c>
      <c r="K158" s="102">
        <v>53253</v>
      </c>
      <c r="L158" s="100">
        <v>13677385</v>
      </c>
      <c r="M158" s="101">
        <v>256.83783073254091</v>
      </c>
      <c r="N158" s="14"/>
      <c r="O158" s="23"/>
      <c r="P158" s="34"/>
      <c r="Q158" s="34"/>
      <c r="R158" s="51"/>
      <c r="S158" s="103"/>
      <c r="T158" s="104"/>
      <c r="AA158" s="1">
        <v>158</v>
      </c>
    </row>
    <row r="159" spans="1:27" ht="27" customHeight="1" x14ac:dyDescent="0.2">
      <c r="A159" s="26" t="s">
        <v>101</v>
      </c>
      <c r="B159" s="97">
        <v>155</v>
      </c>
      <c r="C159" s="98">
        <v>2</v>
      </c>
      <c r="D159" s="98">
        <v>5040005010291</v>
      </c>
      <c r="E159" s="26" t="s">
        <v>516</v>
      </c>
      <c r="F159" s="26" t="s">
        <v>517</v>
      </c>
      <c r="G159" s="23">
        <v>20</v>
      </c>
      <c r="H159" s="99">
        <v>212</v>
      </c>
      <c r="I159" s="100">
        <v>2311785</v>
      </c>
      <c r="J159" s="101">
        <v>10904.646226415094</v>
      </c>
      <c r="K159" s="102">
        <v>9816</v>
      </c>
      <c r="L159" s="100">
        <v>2311785</v>
      </c>
      <c r="M159" s="101">
        <v>235.51191931540342</v>
      </c>
      <c r="N159" s="14"/>
      <c r="O159" s="23"/>
      <c r="P159" s="36"/>
      <c r="Q159" s="36"/>
      <c r="R159" s="51"/>
      <c r="S159" s="95"/>
      <c r="T159" s="96"/>
      <c r="AA159" s="1">
        <v>159</v>
      </c>
    </row>
    <row r="160" spans="1:27" ht="27" customHeight="1" x14ac:dyDescent="0.2">
      <c r="A160" s="26" t="s">
        <v>101</v>
      </c>
      <c r="B160" s="97">
        <v>156</v>
      </c>
      <c r="C160" s="98">
        <v>2</v>
      </c>
      <c r="D160" s="98">
        <v>1210700157</v>
      </c>
      <c r="E160" s="26" t="s">
        <v>516</v>
      </c>
      <c r="F160" s="26" t="s">
        <v>518</v>
      </c>
      <c r="G160" s="23">
        <v>34</v>
      </c>
      <c r="H160" s="99">
        <v>618</v>
      </c>
      <c r="I160" s="100">
        <v>5058643</v>
      </c>
      <c r="J160" s="101">
        <v>8185.5064724919093</v>
      </c>
      <c r="K160" s="102">
        <v>21498</v>
      </c>
      <c r="L160" s="100">
        <v>5058643</v>
      </c>
      <c r="M160" s="101">
        <v>235.3076100102335</v>
      </c>
      <c r="N160" s="14"/>
      <c r="O160" s="23"/>
      <c r="P160" s="34" t="s">
        <v>228</v>
      </c>
      <c r="Q160" s="34"/>
      <c r="R160" s="51">
        <v>0.107</v>
      </c>
      <c r="S160" s="103"/>
      <c r="T160" s="104"/>
      <c r="AA160" s="1">
        <v>160</v>
      </c>
    </row>
    <row r="161" spans="1:27" ht="27" customHeight="1" x14ac:dyDescent="0.2">
      <c r="A161" s="26" t="s">
        <v>101</v>
      </c>
      <c r="B161" s="89">
        <v>157</v>
      </c>
      <c r="C161" s="98">
        <v>2</v>
      </c>
      <c r="D161" s="98"/>
      <c r="E161" s="26" t="s">
        <v>516</v>
      </c>
      <c r="F161" s="26" t="s">
        <v>519</v>
      </c>
      <c r="G161" s="23">
        <v>30</v>
      </c>
      <c r="H161" s="99">
        <v>400</v>
      </c>
      <c r="I161" s="100">
        <v>6578210</v>
      </c>
      <c r="J161" s="101">
        <v>16445.525000000001</v>
      </c>
      <c r="K161" s="102">
        <v>16547.75</v>
      </c>
      <c r="L161" s="100">
        <v>6578210</v>
      </c>
      <c r="M161" s="101">
        <v>397.52896919520782</v>
      </c>
      <c r="N161" s="14"/>
      <c r="O161" s="23"/>
      <c r="P161" s="36"/>
      <c r="Q161" s="36"/>
      <c r="R161" s="51"/>
      <c r="S161" s="95"/>
      <c r="T161" s="96"/>
      <c r="AA161" s="1">
        <v>161</v>
      </c>
    </row>
    <row r="162" spans="1:27" ht="27" customHeight="1" x14ac:dyDescent="0.2">
      <c r="A162" s="26" t="s">
        <v>101</v>
      </c>
      <c r="B162" s="97">
        <v>158</v>
      </c>
      <c r="C162" s="98">
        <v>2</v>
      </c>
      <c r="D162" s="98"/>
      <c r="E162" s="26" t="s">
        <v>520</v>
      </c>
      <c r="F162" s="26" t="s">
        <v>521</v>
      </c>
      <c r="G162" s="23">
        <v>14</v>
      </c>
      <c r="H162" s="99">
        <v>250</v>
      </c>
      <c r="I162" s="100">
        <v>2718583</v>
      </c>
      <c r="J162" s="101">
        <v>10874.332</v>
      </c>
      <c r="K162" s="102">
        <v>10628</v>
      </c>
      <c r="L162" s="100">
        <v>2718583</v>
      </c>
      <c r="M162" s="101">
        <v>255.79441098983816</v>
      </c>
      <c r="N162" s="14"/>
      <c r="O162" s="23"/>
      <c r="P162" s="34"/>
      <c r="Q162" s="34"/>
      <c r="R162" s="51"/>
      <c r="S162" s="103"/>
      <c r="T162" s="104"/>
      <c r="AA162" s="1">
        <v>162</v>
      </c>
    </row>
    <row r="163" spans="1:27" ht="27" customHeight="1" x14ac:dyDescent="0.2">
      <c r="A163" s="26" t="s">
        <v>101</v>
      </c>
      <c r="B163" s="97">
        <v>159</v>
      </c>
      <c r="C163" s="98">
        <v>2</v>
      </c>
      <c r="D163" s="98"/>
      <c r="E163" s="26" t="s">
        <v>520</v>
      </c>
      <c r="F163" s="26" t="s">
        <v>522</v>
      </c>
      <c r="G163" s="23">
        <v>40</v>
      </c>
      <c r="H163" s="99">
        <v>398</v>
      </c>
      <c r="I163" s="100">
        <v>5208857</v>
      </c>
      <c r="J163" s="101">
        <v>13087.58040201005</v>
      </c>
      <c r="K163" s="102">
        <v>38820</v>
      </c>
      <c r="L163" s="100">
        <v>5208857</v>
      </c>
      <c r="M163" s="101">
        <v>134.17972694487378</v>
      </c>
      <c r="N163" s="14"/>
      <c r="O163" s="23"/>
      <c r="P163" s="36"/>
      <c r="Q163" s="36"/>
      <c r="R163" s="51"/>
      <c r="S163" s="95"/>
      <c r="T163" s="96"/>
      <c r="AA163" s="1">
        <v>163</v>
      </c>
    </row>
    <row r="164" spans="1:27" ht="27" customHeight="1" x14ac:dyDescent="0.2">
      <c r="A164" s="26" t="s">
        <v>101</v>
      </c>
      <c r="B164" s="89">
        <v>160</v>
      </c>
      <c r="C164" s="98">
        <v>2</v>
      </c>
      <c r="D164" s="98"/>
      <c r="E164" s="26" t="s">
        <v>523</v>
      </c>
      <c r="F164" s="26" t="s">
        <v>524</v>
      </c>
      <c r="G164" s="23">
        <v>20</v>
      </c>
      <c r="H164" s="99">
        <v>293</v>
      </c>
      <c r="I164" s="100">
        <v>4120500</v>
      </c>
      <c r="J164" s="101">
        <v>14063.139931740614</v>
      </c>
      <c r="K164" s="102">
        <v>26480</v>
      </c>
      <c r="L164" s="100">
        <v>4120500</v>
      </c>
      <c r="M164" s="101">
        <v>155.60800604229607</v>
      </c>
      <c r="N164" s="14"/>
      <c r="O164" s="23"/>
      <c r="P164" s="34"/>
      <c r="Q164" s="34"/>
      <c r="R164" s="51"/>
      <c r="S164" s="103"/>
      <c r="T164" s="104"/>
      <c r="AA164" s="1">
        <v>164</v>
      </c>
    </row>
    <row r="165" spans="1:27" ht="27" customHeight="1" x14ac:dyDescent="0.2">
      <c r="A165" s="26" t="s">
        <v>101</v>
      </c>
      <c r="B165" s="97">
        <v>161</v>
      </c>
      <c r="C165" s="98">
        <v>2</v>
      </c>
      <c r="D165" s="98">
        <v>1213600115</v>
      </c>
      <c r="E165" s="26" t="s">
        <v>523</v>
      </c>
      <c r="F165" s="26" t="s">
        <v>525</v>
      </c>
      <c r="G165" s="23">
        <v>45</v>
      </c>
      <c r="H165" s="99">
        <v>531</v>
      </c>
      <c r="I165" s="100">
        <v>5478950</v>
      </c>
      <c r="J165" s="101">
        <v>10318.173258003766</v>
      </c>
      <c r="K165" s="102">
        <v>54720</v>
      </c>
      <c r="L165" s="100">
        <v>5478950</v>
      </c>
      <c r="M165" s="101">
        <v>100.12701023391813</v>
      </c>
      <c r="N165" s="14"/>
      <c r="O165" s="23"/>
      <c r="P165" s="36"/>
      <c r="Q165" s="36"/>
      <c r="R165" s="51"/>
      <c r="S165" s="95"/>
      <c r="T165" s="96"/>
      <c r="AA165" s="1">
        <v>165</v>
      </c>
    </row>
    <row r="166" spans="1:27" ht="27" customHeight="1" x14ac:dyDescent="0.2">
      <c r="A166" s="26" t="s">
        <v>101</v>
      </c>
      <c r="B166" s="97">
        <v>162</v>
      </c>
      <c r="C166" s="98">
        <v>2</v>
      </c>
      <c r="D166" s="98"/>
      <c r="E166" s="26" t="s">
        <v>526</v>
      </c>
      <c r="F166" s="26" t="s">
        <v>527</v>
      </c>
      <c r="G166" s="23">
        <v>34</v>
      </c>
      <c r="H166" s="99">
        <v>454</v>
      </c>
      <c r="I166" s="100">
        <v>9089259</v>
      </c>
      <c r="J166" s="101">
        <v>20020.394273127753</v>
      </c>
      <c r="K166" s="102">
        <v>32400</v>
      </c>
      <c r="L166" s="100">
        <v>9089259</v>
      </c>
      <c r="M166" s="101">
        <v>280.53268518518519</v>
      </c>
      <c r="N166" s="14"/>
      <c r="O166" s="23"/>
      <c r="P166" s="34" t="s">
        <v>228</v>
      </c>
      <c r="Q166" s="34"/>
      <c r="R166" s="51">
        <v>2.4E-2</v>
      </c>
      <c r="S166" s="103"/>
      <c r="T166" s="104"/>
      <c r="AA166" s="1">
        <v>166</v>
      </c>
    </row>
    <row r="167" spans="1:27" ht="27" customHeight="1" x14ac:dyDescent="0.2">
      <c r="A167" s="26" t="s">
        <v>101</v>
      </c>
      <c r="B167" s="89">
        <v>163</v>
      </c>
      <c r="C167" s="98">
        <v>2</v>
      </c>
      <c r="D167" s="98"/>
      <c r="E167" s="26" t="s">
        <v>526</v>
      </c>
      <c r="F167" s="26" t="s">
        <v>528</v>
      </c>
      <c r="G167" s="23">
        <v>10</v>
      </c>
      <c r="H167" s="99">
        <v>102</v>
      </c>
      <c r="I167" s="100">
        <v>661400</v>
      </c>
      <c r="J167" s="101">
        <v>6484.3137254901958</v>
      </c>
      <c r="K167" s="102">
        <v>12270</v>
      </c>
      <c r="L167" s="100">
        <v>661400</v>
      </c>
      <c r="M167" s="101">
        <v>53.903830480847596</v>
      </c>
      <c r="N167" s="14"/>
      <c r="O167" s="23"/>
      <c r="P167" s="36"/>
      <c r="Q167" s="36"/>
      <c r="R167" s="51"/>
      <c r="S167" s="95"/>
      <c r="T167" s="96"/>
      <c r="AA167" s="1">
        <v>167</v>
      </c>
    </row>
    <row r="168" spans="1:27" ht="27" customHeight="1" x14ac:dyDescent="0.2">
      <c r="A168" s="26" t="s">
        <v>101</v>
      </c>
      <c r="B168" s="97">
        <v>164</v>
      </c>
      <c r="C168" s="98">
        <v>2</v>
      </c>
      <c r="D168" s="98">
        <v>6040005005712</v>
      </c>
      <c r="E168" s="26" t="s">
        <v>529</v>
      </c>
      <c r="F168" s="26" t="s">
        <v>530</v>
      </c>
      <c r="G168" s="23">
        <v>20</v>
      </c>
      <c r="H168" s="99">
        <v>249</v>
      </c>
      <c r="I168" s="100">
        <v>8637715</v>
      </c>
      <c r="J168" s="101">
        <v>34689.618473895585</v>
      </c>
      <c r="K168" s="102">
        <v>10680</v>
      </c>
      <c r="L168" s="100">
        <v>8637715</v>
      </c>
      <c r="M168" s="101">
        <v>808.77481273408239</v>
      </c>
      <c r="N168" s="14"/>
      <c r="O168" s="23"/>
      <c r="P168" s="34" t="s">
        <v>228</v>
      </c>
      <c r="Q168" s="34"/>
      <c r="R168" s="51">
        <v>0.56899999999999995</v>
      </c>
      <c r="S168" s="103"/>
      <c r="T168" s="104"/>
      <c r="AA168" s="1">
        <v>168</v>
      </c>
    </row>
    <row r="169" spans="1:27" ht="27" customHeight="1" x14ac:dyDescent="0.2">
      <c r="A169" s="26" t="s">
        <v>101</v>
      </c>
      <c r="B169" s="97">
        <v>165</v>
      </c>
      <c r="C169" s="98">
        <v>2</v>
      </c>
      <c r="D169" s="98"/>
      <c r="E169" s="26" t="s">
        <v>531</v>
      </c>
      <c r="F169" s="26" t="s">
        <v>532</v>
      </c>
      <c r="G169" s="23">
        <v>20</v>
      </c>
      <c r="H169" s="99">
        <v>194</v>
      </c>
      <c r="I169" s="100">
        <v>2243510</v>
      </c>
      <c r="J169" s="101">
        <v>11564.484536082475</v>
      </c>
      <c r="K169" s="102">
        <v>19884</v>
      </c>
      <c r="L169" s="100">
        <v>2243510</v>
      </c>
      <c r="M169" s="101">
        <v>112.82991349829008</v>
      </c>
      <c r="N169" s="14"/>
      <c r="O169" s="23"/>
      <c r="P169" s="36"/>
      <c r="Q169" s="36"/>
      <c r="R169" s="51"/>
      <c r="S169" s="95"/>
      <c r="T169" s="96"/>
      <c r="AA169" s="1">
        <v>169</v>
      </c>
    </row>
    <row r="170" spans="1:27" ht="27" customHeight="1" x14ac:dyDescent="0.2">
      <c r="A170" s="26" t="s">
        <v>43</v>
      </c>
      <c r="B170" s="89">
        <v>166</v>
      </c>
      <c r="C170" s="98">
        <v>2</v>
      </c>
      <c r="D170" s="98">
        <v>1213900135</v>
      </c>
      <c r="E170" s="26" t="s">
        <v>533</v>
      </c>
      <c r="F170" s="26" t="s">
        <v>534</v>
      </c>
      <c r="G170" s="23">
        <v>20</v>
      </c>
      <c r="H170" s="99">
        <v>204</v>
      </c>
      <c r="I170" s="100">
        <v>3083075</v>
      </c>
      <c r="J170" s="101">
        <v>15113.112745098038</v>
      </c>
      <c r="K170" s="102">
        <v>18277</v>
      </c>
      <c r="L170" s="100">
        <v>3083075</v>
      </c>
      <c r="M170" s="101">
        <v>168.68605350987579</v>
      </c>
      <c r="N170" s="14"/>
      <c r="O170" s="23"/>
      <c r="P170" s="34" t="s">
        <v>228</v>
      </c>
      <c r="Q170" s="34"/>
      <c r="R170" s="51">
        <v>6.6000000000000003E-2</v>
      </c>
      <c r="S170" s="103" t="s">
        <v>228</v>
      </c>
      <c r="T170" s="104">
        <v>0.06</v>
      </c>
      <c r="AA170" s="1">
        <v>170</v>
      </c>
    </row>
    <row r="171" spans="1:27" ht="27" customHeight="1" x14ac:dyDescent="0.2">
      <c r="A171" s="26" t="s">
        <v>43</v>
      </c>
      <c r="B171" s="97">
        <v>167</v>
      </c>
      <c r="C171" s="98">
        <v>2</v>
      </c>
      <c r="D171" s="98">
        <v>6010905000798</v>
      </c>
      <c r="E171" s="26" t="s">
        <v>535</v>
      </c>
      <c r="F171" s="26" t="s">
        <v>536</v>
      </c>
      <c r="G171" s="23">
        <v>30</v>
      </c>
      <c r="H171" s="99">
        <v>257</v>
      </c>
      <c r="I171" s="100">
        <v>2586488</v>
      </c>
      <c r="J171" s="101">
        <v>10064.155642023346</v>
      </c>
      <c r="K171" s="102">
        <v>18239</v>
      </c>
      <c r="L171" s="100">
        <v>2586488</v>
      </c>
      <c r="M171" s="101">
        <v>141.8108448928121</v>
      </c>
      <c r="N171" s="14"/>
      <c r="O171" s="23"/>
      <c r="P171" s="36"/>
      <c r="Q171" s="36"/>
      <c r="R171" s="51"/>
      <c r="S171" s="95"/>
      <c r="T171" s="96"/>
      <c r="AA171" s="1">
        <v>171</v>
      </c>
    </row>
    <row r="172" spans="1:27" ht="27" customHeight="1" x14ac:dyDescent="0.2">
      <c r="A172" s="26" t="s">
        <v>101</v>
      </c>
      <c r="B172" s="97">
        <v>168</v>
      </c>
      <c r="C172" s="98">
        <v>2</v>
      </c>
      <c r="D172" s="98">
        <v>3040005011481</v>
      </c>
      <c r="E172" s="26" t="s">
        <v>537</v>
      </c>
      <c r="F172" s="26" t="s">
        <v>538</v>
      </c>
      <c r="G172" s="23">
        <v>24</v>
      </c>
      <c r="H172" s="99">
        <v>353</v>
      </c>
      <c r="I172" s="100">
        <v>5337994</v>
      </c>
      <c r="J172" s="101">
        <v>15121.796033994335</v>
      </c>
      <c r="K172" s="102">
        <v>32321</v>
      </c>
      <c r="L172" s="100">
        <v>5337994</v>
      </c>
      <c r="M172" s="101">
        <v>165.1555954333096</v>
      </c>
      <c r="N172" s="14"/>
      <c r="O172" s="23"/>
      <c r="P172" s="34"/>
      <c r="Q172" s="34"/>
      <c r="R172" s="51"/>
      <c r="S172" s="103"/>
      <c r="T172" s="104"/>
      <c r="AA172" s="1">
        <v>172</v>
      </c>
    </row>
    <row r="173" spans="1:27" ht="27" customHeight="1" x14ac:dyDescent="0.2">
      <c r="A173" s="26" t="s">
        <v>101</v>
      </c>
      <c r="B173" s="89">
        <v>169</v>
      </c>
      <c r="C173" s="98">
        <v>2</v>
      </c>
      <c r="D173" s="98">
        <v>3040005011481</v>
      </c>
      <c r="E173" s="26" t="s">
        <v>537</v>
      </c>
      <c r="F173" s="26" t="s">
        <v>539</v>
      </c>
      <c r="G173" s="23">
        <v>20</v>
      </c>
      <c r="H173" s="99">
        <v>314</v>
      </c>
      <c r="I173" s="100">
        <v>4799576</v>
      </c>
      <c r="J173" s="101">
        <v>15285.273885350318</v>
      </c>
      <c r="K173" s="102">
        <v>21602</v>
      </c>
      <c r="L173" s="100">
        <v>4799576</v>
      </c>
      <c r="M173" s="101">
        <v>222.18202018331635</v>
      </c>
      <c r="N173" s="14"/>
      <c r="O173" s="23"/>
      <c r="P173" s="36"/>
      <c r="Q173" s="36"/>
      <c r="R173" s="51"/>
      <c r="S173" s="95"/>
      <c r="T173" s="96"/>
      <c r="AA173" s="1">
        <v>173</v>
      </c>
    </row>
    <row r="174" spans="1:27" ht="27" customHeight="1" x14ac:dyDescent="0.2">
      <c r="A174" s="26" t="s">
        <v>101</v>
      </c>
      <c r="B174" s="97">
        <v>170</v>
      </c>
      <c r="C174" s="98">
        <v>2</v>
      </c>
      <c r="D174" s="98"/>
      <c r="E174" s="26" t="s">
        <v>540</v>
      </c>
      <c r="F174" s="26" t="s">
        <v>541</v>
      </c>
      <c r="G174" s="23">
        <v>20</v>
      </c>
      <c r="H174" s="99">
        <v>345</v>
      </c>
      <c r="I174" s="100">
        <v>5144950</v>
      </c>
      <c r="J174" s="101">
        <v>14912.898550724638</v>
      </c>
      <c r="K174" s="102">
        <v>345</v>
      </c>
      <c r="L174" s="100">
        <v>5144950</v>
      </c>
      <c r="M174" s="101">
        <v>14912.898550724638</v>
      </c>
      <c r="N174" s="14"/>
      <c r="O174" s="23"/>
      <c r="P174" s="34" t="s">
        <v>228</v>
      </c>
      <c r="Q174" s="34"/>
      <c r="R174" s="51">
        <v>0.35</v>
      </c>
      <c r="S174" s="103"/>
      <c r="T174" s="104"/>
      <c r="AA174" s="1">
        <v>174</v>
      </c>
    </row>
    <row r="175" spans="1:27" ht="27" customHeight="1" x14ac:dyDescent="0.2">
      <c r="A175" s="26" t="s">
        <v>101</v>
      </c>
      <c r="B175" s="97">
        <v>171</v>
      </c>
      <c r="C175" s="98">
        <v>2</v>
      </c>
      <c r="D175" s="98"/>
      <c r="E175" s="26" t="s">
        <v>540</v>
      </c>
      <c r="F175" s="26" t="s">
        <v>542</v>
      </c>
      <c r="G175" s="23">
        <v>30</v>
      </c>
      <c r="H175" s="99">
        <v>359</v>
      </c>
      <c r="I175" s="100">
        <v>9388250</v>
      </c>
      <c r="J175" s="101">
        <v>26151.114206128135</v>
      </c>
      <c r="K175" s="102">
        <v>359</v>
      </c>
      <c r="L175" s="100">
        <v>9388250</v>
      </c>
      <c r="M175" s="101">
        <v>26151.114206128135</v>
      </c>
      <c r="N175" s="14"/>
      <c r="O175" s="23"/>
      <c r="P175" s="36" t="s">
        <v>228</v>
      </c>
      <c r="Q175" s="36"/>
      <c r="R175" s="51">
        <v>0.47</v>
      </c>
      <c r="S175" s="95"/>
      <c r="T175" s="96"/>
      <c r="AA175" s="1">
        <v>175</v>
      </c>
    </row>
    <row r="176" spans="1:27" ht="27" customHeight="1" x14ac:dyDescent="0.2">
      <c r="A176" s="26" t="s">
        <v>43</v>
      </c>
      <c r="B176" s="89">
        <v>172</v>
      </c>
      <c r="C176" s="98">
        <v>2</v>
      </c>
      <c r="D176" s="98"/>
      <c r="E176" s="26" t="s">
        <v>543</v>
      </c>
      <c r="F176" s="26" t="s">
        <v>544</v>
      </c>
      <c r="G176" s="23">
        <v>10</v>
      </c>
      <c r="H176" s="99">
        <v>103</v>
      </c>
      <c r="I176" s="100">
        <v>1120350</v>
      </c>
      <c r="J176" s="101">
        <v>10877.184466019418</v>
      </c>
      <c r="K176" s="102">
        <v>10665</v>
      </c>
      <c r="L176" s="100">
        <v>1120350</v>
      </c>
      <c r="M176" s="101">
        <v>105.0492264416315</v>
      </c>
      <c r="N176" s="14"/>
      <c r="O176" s="23"/>
      <c r="P176" s="34"/>
      <c r="Q176" s="34"/>
      <c r="R176" s="51"/>
      <c r="S176" s="103"/>
      <c r="T176" s="104"/>
      <c r="AA176" s="1">
        <v>176</v>
      </c>
    </row>
    <row r="177" spans="1:27" ht="27" customHeight="1" x14ac:dyDescent="0.2">
      <c r="A177" s="26" t="s">
        <v>101</v>
      </c>
      <c r="B177" s="97">
        <v>173</v>
      </c>
      <c r="C177" s="98">
        <v>2</v>
      </c>
      <c r="D177" s="98">
        <v>40005014958</v>
      </c>
      <c r="E177" s="26" t="s">
        <v>545</v>
      </c>
      <c r="F177" s="26" t="s">
        <v>546</v>
      </c>
      <c r="G177" s="23">
        <v>26</v>
      </c>
      <c r="H177" s="99">
        <v>425</v>
      </c>
      <c r="I177" s="100">
        <v>8956034</v>
      </c>
      <c r="J177" s="101">
        <v>21073.021176470589</v>
      </c>
      <c r="K177" s="102">
        <v>19294</v>
      </c>
      <c r="L177" s="100">
        <v>8956034</v>
      </c>
      <c r="M177" s="101">
        <v>464.18751943609414</v>
      </c>
      <c r="N177" s="14"/>
      <c r="O177" s="23"/>
      <c r="P177" s="36" t="s">
        <v>228</v>
      </c>
      <c r="Q177" s="36" t="s">
        <v>228</v>
      </c>
      <c r="R177" s="51">
        <v>6.0000000000000001E-3</v>
      </c>
      <c r="S177" s="95"/>
      <c r="T177" s="96"/>
      <c r="AA177" s="1">
        <v>177</v>
      </c>
    </row>
    <row r="178" spans="1:27" ht="27" customHeight="1" x14ac:dyDescent="0.2">
      <c r="A178" s="26" t="s">
        <v>43</v>
      </c>
      <c r="B178" s="97">
        <v>174</v>
      </c>
      <c r="C178" s="98">
        <v>2</v>
      </c>
      <c r="D178" s="98"/>
      <c r="E178" s="26" t="s">
        <v>547</v>
      </c>
      <c r="F178" s="26" t="s">
        <v>548</v>
      </c>
      <c r="G178" s="23">
        <v>20</v>
      </c>
      <c r="H178" s="99">
        <v>258</v>
      </c>
      <c r="I178" s="100">
        <v>6581733</v>
      </c>
      <c r="J178" s="101">
        <v>25510.593023255813</v>
      </c>
      <c r="K178" s="102">
        <v>19609.75</v>
      </c>
      <c r="L178" s="100">
        <v>6581733</v>
      </c>
      <c r="M178" s="101">
        <v>335.63574242404928</v>
      </c>
      <c r="N178" s="14"/>
      <c r="O178" s="23"/>
      <c r="P178" s="34"/>
      <c r="Q178" s="34"/>
      <c r="R178" s="51"/>
      <c r="S178" s="103"/>
      <c r="T178" s="104"/>
      <c r="AA178" s="1">
        <v>178</v>
      </c>
    </row>
    <row r="179" spans="1:27" ht="27" customHeight="1" x14ac:dyDescent="0.2">
      <c r="A179" s="26" t="s">
        <v>101</v>
      </c>
      <c r="B179" s="89">
        <v>175</v>
      </c>
      <c r="C179" s="98">
        <v>2</v>
      </c>
      <c r="D179" s="98">
        <v>1040005004594</v>
      </c>
      <c r="E179" s="26" t="s">
        <v>547</v>
      </c>
      <c r="F179" s="26" t="s">
        <v>549</v>
      </c>
      <c r="G179" s="23">
        <v>20</v>
      </c>
      <c r="H179" s="99">
        <v>271</v>
      </c>
      <c r="I179" s="100">
        <v>6023345</v>
      </c>
      <c r="J179" s="101">
        <v>22226.365313653136</v>
      </c>
      <c r="K179" s="102">
        <v>19664.75</v>
      </c>
      <c r="L179" s="100">
        <v>6023345</v>
      </c>
      <c r="M179" s="101">
        <v>306.30163109116569</v>
      </c>
      <c r="N179" s="14"/>
      <c r="O179" s="23"/>
      <c r="P179" s="36"/>
      <c r="Q179" s="36"/>
      <c r="R179" s="51"/>
      <c r="S179" s="95"/>
      <c r="T179" s="96"/>
      <c r="AA179" s="1">
        <v>179</v>
      </c>
    </row>
    <row r="180" spans="1:27" ht="27" customHeight="1" x14ac:dyDescent="0.2">
      <c r="A180" s="26" t="s">
        <v>101</v>
      </c>
      <c r="B180" s="97">
        <v>176</v>
      </c>
      <c r="C180" s="98">
        <v>2</v>
      </c>
      <c r="D180" s="98"/>
      <c r="E180" s="26" t="s">
        <v>547</v>
      </c>
      <c r="F180" s="26" t="s">
        <v>550</v>
      </c>
      <c r="G180" s="23">
        <v>20</v>
      </c>
      <c r="H180" s="99">
        <v>269</v>
      </c>
      <c r="I180" s="100">
        <v>6876733</v>
      </c>
      <c r="J180" s="101">
        <v>25564.063197026022</v>
      </c>
      <c r="K180" s="102">
        <v>269</v>
      </c>
      <c r="L180" s="100">
        <v>6876733</v>
      </c>
      <c r="M180" s="101">
        <v>25564.063197026022</v>
      </c>
      <c r="N180" s="14"/>
      <c r="O180" s="23"/>
      <c r="P180" s="34"/>
      <c r="Q180" s="34"/>
      <c r="R180" s="51"/>
      <c r="S180" s="103"/>
      <c r="T180" s="104"/>
      <c r="AA180" s="1">
        <v>180</v>
      </c>
    </row>
    <row r="181" spans="1:27" ht="27" customHeight="1" x14ac:dyDescent="0.2">
      <c r="A181" s="26" t="s">
        <v>101</v>
      </c>
      <c r="B181" s="97">
        <v>177</v>
      </c>
      <c r="C181" s="98">
        <v>2</v>
      </c>
      <c r="D181" s="98"/>
      <c r="E181" s="26" t="s">
        <v>551</v>
      </c>
      <c r="F181" s="26" t="s">
        <v>552</v>
      </c>
      <c r="G181" s="23">
        <v>20</v>
      </c>
      <c r="H181" s="99">
        <v>180</v>
      </c>
      <c r="I181" s="100">
        <v>1859289</v>
      </c>
      <c r="J181" s="101">
        <v>10329.383333333333</v>
      </c>
      <c r="K181" s="102">
        <v>19332</v>
      </c>
      <c r="L181" s="100">
        <v>1859289</v>
      </c>
      <c r="M181" s="101">
        <v>96.17675356921167</v>
      </c>
      <c r="N181" s="14"/>
      <c r="O181" s="23"/>
      <c r="P181" s="36"/>
      <c r="Q181" s="36"/>
      <c r="R181" s="51"/>
      <c r="S181" s="95"/>
      <c r="T181" s="96"/>
      <c r="AA181" s="1">
        <v>182</v>
      </c>
    </row>
    <row r="182" spans="1:27" ht="27" customHeight="1" x14ac:dyDescent="0.2">
      <c r="A182" s="26" t="s">
        <v>101</v>
      </c>
      <c r="B182" s="89">
        <v>178</v>
      </c>
      <c r="C182" s="98">
        <v>2</v>
      </c>
      <c r="D182" s="98">
        <v>1210400154</v>
      </c>
      <c r="E182" s="26" t="s">
        <v>553</v>
      </c>
      <c r="F182" s="26" t="s">
        <v>554</v>
      </c>
      <c r="G182" s="23">
        <v>40</v>
      </c>
      <c r="H182" s="99">
        <v>515</v>
      </c>
      <c r="I182" s="100">
        <v>16795849</v>
      </c>
      <c r="J182" s="101">
        <v>32613.299029126214</v>
      </c>
      <c r="K182" s="102">
        <v>45207</v>
      </c>
      <c r="L182" s="100">
        <v>16795849</v>
      </c>
      <c r="M182" s="101">
        <v>371.53204149799808</v>
      </c>
      <c r="N182" s="14"/>
      <c r="O182" s="23"/>
      <c r="P182" s="34"/>
      <c r="Q182" s="34"/>
      <c r="R182" s="51"/>
      <c r="S182" s="103"/>
      <c r="T182" s="104"/>
      <c r="AA182" s="1">
        <v>183</v>
      </c>
    </row>
    <row r="183" spans="1:27" ht="27" customHeight="1" x14ac:dyDescent="0.2">
      <c r="A183" s="26" t="s">
        <v>43</v>
      </c>
      <c r="B183" s="97">
        <v>179</v>
      </c>
      <c r="C183" s="98">
        <v>2</v>
      </c>
      <c r="D183" s="98">
        <v>5040005002479</v>
      </c>
      <c r="E183" s="26" t="s">
        <v>555</v>
      </c>
      <c r="F183" s="30" t="s">
        <v>556</v>
      </c>
      <c r="G183" s="23">
        <v>80</v>
      </c>
      <c r="H183" s="99">
        <v>842</v>
      </c>
      <c r="I183" s="100">
        <v>14270727</v>
      </c>
      <c r="J183" s="101">
        <v>16948.606888361046</v>
      </c>
      <c r="K183" s="102">
        <v>62114</v>
      </c>
      <c r="L183" s="100">
        <v>14270727</v>
      </c>
      <c r="M183" s="101">
        <v>229.75057152976785</v>
      </c>
      <c r="N183" s="14"/>
      <c r="O183" s="23"/>
      <c r="P183" s="34"/>
      <c r="Q183" s="34"/>
      <c r="R183" s="51"/>
      <c r="S183" s="103"/>
      <c r="T183" s="104"/>
      <c r="AA183" s="1">
        <v>184</v>
      </c>
    </row>
    <row r="184" spans="1:27" ht="27" customHeight="1" x14ac:dyDescent="0.2">
      <c r="A184" s="26" t="s">
        <v>101</v>
      </c>
      <c r="B184" s="97">
        <v>180</v>
      </c>
      <c r="C184" s="98">
        <v>2</v>
      </c>
      <c r="D184" s="98">
        <v>6040005005282</v>
      </c>
      <c r="E184" s="26" t="s">
        <v>557</v>
      </c>
      <c r="F184" s="26" t="s">
        <v>558</v>
      </c>
      <c r="G184" s="23">
        <v>20</v>
      </c>
      <c r="H184" s="99">
        <v>288</v>
      </c>
      <c r="I184" s="100">
        <v>4643473</v>
      </c>
      <c r="J184" s="101">
        <v>16123.170138888889</v>
      </c>
      <c r="K184" s="102">
        <v>27681</v>
      </c>
      <c r="L184" s="100">
        <v>4643473</v>
      </c>
      <c r="M184" s="101">
        <v>167.74946714352805</v>
      </c>
      <c r="N184" s="14"/>
      <c r="O184" s="23"/>
      <c r="P184" s="36" t="s">
        <v>228</v>
      </c>
      <c r="Q184" s="36" t="s">
        <v>228</v>
      </c>
      <c r="R184" s="51">
        <v>1E-3</v>
      </c>
      <c r="S184" s="95"/>
      <c r="T184" s="96"/>
      <c r="AA184" s="1">
        <v>185</v>
      </c>
    </row>
    <row r="185" spans="1:27" ht="27" customHeight="1" x14ac:dyDescent="0.2">
      <c r="A185" s="26" t="s">
        <v>43</v>
      </c>
      <c r="B185" s="89">
        <v>181</v>
      </c>
      <c r="C185" s="98">
        <v>2</v>
      </c>
      <c r="D185" s="98">
        <v>1212400939</v>
      </c>
      <c r="E185" s="26" t="s">
        <v>557</v>
      </c>
      <c r="F185" s="26" t="s">
        <v>559</v>
      </c>
      <c r="G185" s="23">
        <v>25</v>
      </c>
      <c r="H185" s="99">
        <v>288</v>
      </c>
      <c r="I185" s="100">
        <v>3978372</v>
      </c>
      <c r="J185" s="101">
        <v>13813.791666666666</v>
      </c>
      <c r="K185" s="102">
        <v>27154</v>
      </c>
      <c r="L185" s="100">
        <v>3978372</v>
      </c>
      <c r="M185" s="101">
        <v>146.51145319289975</v>
      </c>
      <c r="N185" s="14"/>
      <c r="O185" s="23"/>
      <c r="P185" s="64"/>
      <c r="Q185" s="71"/>
      <c r="R185" s="51"/>
      <c r="S185" s="105"/>
      <c r="T185" s="106"/>
      <c r="AA185" s="1">
        <v>186</v>
      </c>
    </row>
    <row r="186" spans="1:27" ht="27" customHeight="1" x14ac:dyDescent="0.2">
      <c r="A186" s="26" t="s">
        <v>101</v>
      </c>
      <c r="B186" s="97">
        <v>182</v>
      </c>
      <c r="C186" s="98">
        <v>2</v>
      </c>
      <c r="D186" s="98">
        <v>3011605000471</v>
      </c>
      <c r="E186" s="26" t="s">
        <v>560</v>
      </c>
      <c r="F186" s="26" t="s">
        <v>561</v>
      </c>
      <c r="G186" s="23">
        <v>20</v>
      </c>
      <c r="H186" s="99">
        <v>236</v>
      </c>
      <c r="I186" s="100">
        <v>2557820</v>
      </c>
      <c r="J186" s="101">
        <v>10838.22033898305</v>
      </c>
      <c r="K186" s="102">
        <v>23600</v>
      </c>
      <c r="L186" s="100">
        <v>2557820</v>
      </c>
      <c r="M186" s="101">
        <v>108.38220338983051</v>
      </c>
      <c r="N186" s="14"/>
      <c r="O186" s="23"/>
      <c r="P186" s="36"/>
      <c r="Q186" s="36"/>
      <c r="R186" s="51"/>
      <c r="S186" s="95"/>
      <c r="T186" s="96"/>
      <c r="AA186" s="1">
        <v>187</v>
      </c>
    </row>
    <row r="187" spans="1:27" ht="27" customHeight="1" x14ac:dyDescent="0.2">
      <c r="A187" s="26" t="s">
        <v>101</v>
      </c>
      <c r="B187" s="97">
        <v>183</v>
      </c>
      <c r="C187" s="98">
        <v>2</v>
      </c>
      <c r="D187" s="98">
        <v>80400050006163</v>
      </c>
      <c r="E187" s="26" t="s">
        <v>562</v>
      </c>
      <c r="F187" s="26" t="s">
        <v>563</v>
      </c>
      <c r="G187" s="23">
        <v>20</v>
      </c>
      <c r="H187" s="99">
        <v>254</v>
      </c>
      <c r="I187" s="100">
        <v>4818463</v>
      </c>
      <c r="J187" s="101">
        <v>18970.326771653545</v>
      </c>
      <c r="K187" s="102">
        <v>30175</v>
      </c>
      <c r="L187" s="100">
        <v>4818463</v>
      </c>
      <c r="M187" s="101">
        <v>159.68394366197182</v>
      </c>
      <c r="N187" s="14"/>
      <c r="O187" s="23"/>
      <c r="P187" s="34" t="s">
        <v>228</v>
      </c>
      <c r="Q187" s="34"/>
      <c r="R187" s="51">
        <v>1.6E-2</v>
      </c>
      <c r="S187" s="103"/>
      <c r="T187" s="104">
        <v>0</v>
      </c>
      <c r="AA187" s="1">
        <v>188</v>
      </c>
    </row>
    <row r="188" spans="1:27" ht="27" customHeight="1" x14ac:dyDescent="0.2">
      <c r="A188" s="26" t="s">
        <v>101</v>
      </c>
      <c r="B188" s="89">
        <v>184</v>
      </c>
      <c r="C188" s="98">
        <v>2</v>
      </c>
      <c r="D188" s="98"/>
      <c r="E188" s="26" t="s">
        <v>564</v>
      </c>
      <c r="F188" s="26" t="s">
        <v>565</v>
      </c>
      <c r="G188" s="23">
        <v>20</v>
      </c>
      <c r="H188" s="99">
        <v>429</v>
      </c>
      <c r="I188" s="100">
        <v>3809013</v>
      </c>
      <c r="J188" s="101">
        <v>8878.818181818182</v>
      </c>
      <c r="K188" s="102">
        <v>11029</v>
      </c>
      <c r="L188" s="100">
        <v>3809013</v>
      </c>
      <c r="M188" s="101">
        <v>345.36340556714117</v>
      </c>
      <c r="N188" s="14"/>
      <c r="O188" s="23"/>
      <c r="P188" s="36"/>
      <c r="Q188" s="36"/>
      <c r="R188" s="51"/>
      <c r="S188" s="95"/>
      <c r="T188" s="96"/>
      <c r="AA188" s="1">
        <v>189</v>
      </c>
    </row>
    <row r="189" spans="1:27" ht="27" customHeight="1" x14ac:dyDescent="0.2">
      <c r="A189" s="26" t="s">
        <v>101</v>
      </c>
      <c r="B189" s="97">
        <v>185</v>
      </c>
      <c r="C189" s="98">
        <v>2</v>
      </c>
      <c r="D189" s="98">
        <v>1040005007069</v>
      </c>
      <c r="E189" s="26" t="s">
        <v>566</v>
      </c>
      <c r="F189" s="26" t="s">
        <v>567</v>
      </c>
      <c r="G189" s="23">
        <v>20</v>
      </c>
      <c r="H189" s="99">
        <v>220</v>
      </c>
      <c r="I189" s="100">
        <v>2043844</v>
      </c>
      <c r="J189" s="101">
        <v>9290.2000000000007</v>
      </c>
      <c r="K189" s="102">
        <v>21479</v>
      </c>
      <c r="L189" s="100">
        <v>2043844</v>
      </c>
      <c r="M189" s="101">
        <v>95.155454164532799</v>
      </c>
      <c r="N189" s="14"/>
      <c r="O189" s="23"/>
      <c r="P189" s="34"/>
      <c r="Q189" s="34"/>
      <c r="R189" s="51"/>
      <c r="S189" s="103"/>
      <c r="T189" s="104"/>
      <c r="AA189" s="1">
        <v>190</v>
      </c>
    </row>
    <row r="190" spans="1:27" ht="27" customHeight="1" x14ac:dyDescent="0.2">
      <c r="A190" s="26" t="s">
        <v>101</v>
      </c>
      <c r="B190" s="97">
        <v>186</v>
      </c>
      <c r="C190" s="98">
        <v>2</v>
      </c>
      <c r="D190" s="98"/>
      <c r="E190" s="26" t="s">
        <v>568</v>
      </c>
      <c r="F190" s="28" t="s">
        <v>569</v>
      </c>
      <c r="G190" s="23">
        <v>18</v>
      </c>
      <c r="H190" s="99">
        <v>183</v>
      </c>
      <c r="I190" s="100">
        <v>1298502</v>
      </c>
      <c r="J190" s="101">
        <v>7095.6393442622948</v>
      </c>
      <c r="K190" s="102">
        <v>14762</v>
      </c>
      <c r="L190" s="100">
        <v>1298502</v>
      </c>
      <c r="M190" s="101">
        <v>87.962471209863168</v>
      </c>
      <c r="N190" s="14"/>
      <c r="O190" s="23"/>
      <c r="P190" s="36"/>
      <c r="Q190" s="36"/>
      <c r="R190" s="51"/>
      <c r="S190" s="95"/>
      <c r="T190" s="96"/>
      <c r="AA190" s="1">
        <v>191</v>
      </c>
    </row>
    <row r="191" spans="1:27" ht="27" customHeight="1" x14ac:dyDescent="0.2">
      <c r="A191" s="26" t="s">
        <v>43</v>
      </c>
      <c r="B191" s="89">
        <v>187</v>
      </c>
      <c r="C191" s="98">
        <v>2</v>
      </c>
      <c r="D191" s="98"/>
      <c r="E191" s="26" t="s">
        <v>570</v>
      </c>
      <c r="F191" s="31" t="s">
        <v>571</v>
      </c>
      <c r="G191" s="23">
        <v>20</v>
      </c>
      <c r="H191" s="99">
        <v>334</v>
      </c>
      <c r="I191" s="100">
        <v>3682905</v>
      </c>
      <c r="J191" s="101">
        <v>11026.661676646707</v>
      </c>
      <c r="K191" s="102">
        <v>24676</v>
      </c>
      <c r="L191" s="100">
        <v>3682905</v>
      </c>
      <c r="M191" s="101">
        <v>149.25048630248014</v>
      </c>
      <c r="N191" s="14"/>
      <c r="O191" s="23"/>
      <c r="P191" s="34" t="s">
        <v>228</v>
      </c>
      <c r="Q191" s="34"/>
      <c r="R191" s="51">
        <v>4.4999999999999998E-2</v>
      </c>
      <c r="S191" s="103"/>
      <c r="T191" s="104">
        <v>0</v>
      </c>
      <c r="AA191" s="1">
        <v>192</v>
      </c>
    </row>
    <row r="192" spans="1:27" ht="27" customHeight="1" x14ac:dyDescent="0.2">
      <c r="A192" s="26" t="s">
        <v>101</v>
      </c>
      <c r="B192" s="97">
        <v>188</v>
      </c>
      <c r="C192" s="98">
        <v>2</v>
      </c>
      <c r="D192" s="98"/>
      <c r="E192" s="26" t="s">
        <v>572</v>
      </c>
      <c r="F192" s="28" t="s">
        <v>573</v>
      </c>
      <c r="G192" s="23">
        <v>48</v>
      </c>
      <c r="H192" s="99">
        <v>602</v>
      </c>
      <c r="I192" s="100">
        <v>10621356</v>
      </c>
      <c r="J192" s="101">
        <v>17643.448504983389</v>
      </c>
      <c r="K192" s="102">
        <v>28896</v>
      </c>
      <c r="L192" s="100">
        <v>10621356</v>
      </c>
      <c r="M192" s="101">
        <v>367.57184385382061</v>
      </c>
      <c r="N192" s="14"/>
      <c r="O192" s="23"/>
      <c r="P192" s="36" t="s">
        <v>228</v>
      </c>
      <c r="Q192" s="36"/>
      <c r="R192" s="51">
        <v>5.0000000000000001E-3</v>
      </c>
      <c r="S192" s="95"/>
      <c r="T192" s="96"/>
      <c r="AA192" s="1">
        <v>193</v>
      </c>
    </row>
    <row r="193" spans="1:27" ht="27" customHeight="1" x14ac:dyDescent="0.2">
      <c r="A193" s="26" t="s">
        <v>101</v>
      </c>
      <c r="B193" s="97">
        <v>189</v>
      </c>
      <c r="C193" s="98">
        <v>2</v>
      </c>
      <c r="D193" s="98"/>
      <c r="E193" s="26" t="s">
        <v>574</v>
      </c>
      <c r="F193" s="28" t="s">
        <v>575</v>
      </c>
      <c r="G193" s="23">
        <v>10</v>
      </c>
      <c r="H193" s="99">
        <v>137</v>
      </c>
      <c r="I193" s="100">
        <v>875945</v>
      </c>
      <c r="J193" s="101">
        <v>6393.7591240875909</v>
      </c>
      <c r="K193" s="102">
        <v>12513</v>
      </c>
      <c r="L193" s="100">
        <v>875945</v>
      </c>
      <c r="M193" s="101">
        <v>70.002797091025329</v>
      </c>
      <c r="N193" s="14"/>
      <c r="O193" s="23"/>
      <c r="P193" s="34"/>
      <c r="Q193" s="34"/>
      <c r="R193" s="51"/>
      <c r="S193" s="103"/>
      <c r="T193" s="104"/>
      <c r="AA193" s="1">
        <v>195</v>
      </c>
    </row>
    <row r="194" spans="1:27" ht="27" customHeight="1" x14ac:dyDescent="0.2">
      <c r="A194" s="26" t="s">
        <v>101</v>
      </c>
      <c r="B194" s="89">
        <v>190</v>
      </c>
      <c r="C194" s="98">
        <v>2</v>
      </c>
      <c r="D194" s="98"/>
      <c r="E194" s="26" t="s">
        <v>574</v>
      </c>
      <c r="F194" s="28" t="s">
        <v>576</v>
      </c>
      <c r="G194" s="23">
        <v>50</v>
      </c>
      <c r="H194" s="99">
        <v>600</v>
      </c>
      <c r="I194" s="100">
        <v>3665575</v>
      </c>
      <c r="J194" s="101">
        <v>6109.291666666667</v>
      </c>
      <c r="K194" s="102">
        <v>57270</v>
      </c>
      <c r="L194" s="100">
        <v>3665575</v>
      </c>
      <c r="M194" s="101">
        <v>64.005151038938365</v>
      </c>
      <c r="N194" s="14"/>
      <c r="O194" s="23"/>
      <c r="P194" s="36"/>
      <c r="Q194" s="36"/>
      <c r="R194" s="51"/>
      <c r="S194" s="95"/>
      <c r="T194" s="96"/>
      <c r="AA194" s="1">
        <v>196</v>
      </c>
    </row>
    <row r="195" spans="1:27" ht="27" customHeight="1" x14ac:dyDescent="0.2">
      <c r="A195" s="26" t="s">
        <v>43</v>
      </c>
      <c r="B195" s="97">
        <v>191</v>
      </c>
      <c r="C195" s="98">
        <v>2</v>
      </c>
      <c r="D195" s="98">
        <v>6040005016692</v>
      </c>
      <c r="E195" s="26" t="s">
        <v>577</v>
      </c>
      <c r="F195" s="28" t="s">
        <v>578</v>
      </c>
      <c r="G195" s="23">
        <v>14</v>
      </c>
      <c r="H195" s="99">
        <v>205</v>
      </c>
      <c r="I195" s="100">
        <v>2080000</v>
      </c>
      <c r="J195" s="101">
        <v>10146.341463414634</v>
      </c>
      <c r="K195" s="102">
        <v>10423</v>
      </c>
      <c r="L195" s="100">
        <v>2080000</v>
      </c>
      <c r="M195" s="101">
        <v>199.55866832965557</v>
      </c>
      <c r="N195" s="14"/>
      <c r="O195" s="23"/>
      <c r="P195" s="34" t="s">
        <v>228</v>
      </c>
      <c r="Q195" s="34"/>
      <c r="R195" s="51">
        <v>2.1999999999999999E-2</v>
      </c>
      <c r="S195" s="103"/>
      <c r="T195" s="104"/>
      <c r="AA195" s="1">
        <v>197</v>
      </c>
    </row>
    <row r="196" spans="1:27" ht="27" customHeight="1" x14ac:dyDescent="0.2">
      <c r="A196" s="26" t="s">
        <v>101</v>
      </c>
      <c r="B196" s="97">
        <v>192</v>
      </c>
      <c r="C196" s="98">
        <v>2</v>
      </c>
      <c r="D196" s="98">
        <v>1214100115</v>
      </c>
      <c r="E196" s="26" t="s">
        <v>579</v>
      </c>
      <c r="F196" s="28" t="s">
        <v>580</v>
      </c>
      <c r="G196" s="23">
        <v>20</v>
      </c>
      <c r="H196" s="99">
        <v>185</v>
      </c>
      <c r="I196" s="100">
        <v>2316030</v>
      </c>
      <c r="J196" s="101">
        <v>12519.081081081082</v>
      </c>
      <c r="K196" s="102">
        <v>10418</v>
      </c>
      <c r="L196" s="100">
        <v>2316030</v>
      </c>
      <c r="M196" s="101">
        <v>222.310424265694</v>
      </c>
      <c r="N196" s="14"/>
      <c r="O196" s="23"/>
      <c r="P196" s="36"/>
      <c r="Q196" s="36"/>
      <c r="R196" s="51"/>
      <c r="S196" s="95"/>
      <c r="T196" s="96"/>
      <c r="AA196" s="1">
        <v>198</v>
      </c>
    </row>
    <row r="197" spans="1:27" ht="27" customHeight="1" x14ac:dyDescent="0.2">
      <c r="A197" s="26" t="s">
        <v>101</v>
      </c>
      <c r="B197" s="89">
        <v>193</v>
      </c>
      <c r="C197" s="98">
        <v>2</v>
      </c>
      <c r="D197" s="98">
        <v>3040005016167</v>
      </c>
      <c r="E197" s="26" t="s">
        <v>581</v>
      </c>
      <c r="F197" s="28" t="s">
        <v>582</v>
      </c>
      <c r="G197" s="23">
        <v>10</v>
      </c>
      <c r="H197" s="99">
        <v>97</v>
      </c>
      <c r="I197" s="100">
        <v>1536000</v>
      </c>
      <c r="J197" s="101">
        <v>15835.051546391753</v>
      </c>
      <c r="K197" s="102">
        <v>850</v>
      </c>
      <c r="L197" s="100">
        <v>1536000</v>
      </c>
      <c r="M197" s="101">
        <v>1807.0588235294117</v>
      </c>
      <c r="N197" s="14"/>
      <c r="O197" s="23"/>
      <c r="P197" s="34" t="s">
        <v>228</v>
      </c>
      <c r="Q197" s="34"/>
      <c r="R197" s="51">
        <v>0.185</v>
      </c>
      <c r="S197" s="103"/>
      <c r="T197" s="104"/>
      <c r="AA197" s="1">
        <v>199</v>
      </c>
    </row>
    <row r="198" spans="1:27" ht="27" customHeight="1" x14ac:dyDescent="0.2">
      <c r="A198" s="26" t="s">
        <v>101</v>
      </c>
      <c r="B198" s="97">
        <v>194</v>
      </c>
      <c r="C198" s="98">
        <v>2</v>
      </c>
      <c r="D198" s="98"/>
      <c r="E198" s="26" t="s">
        <v>583</v>
      </c>
      <c r="F198" s="28" t="s">
        <v>584</v>
      </c>
      <c r="G198" s="23">
        <v>20</v>
      </c>
      <c r="H198" s="99">
        <v>117</v>
      </c>
      <c r="I198" s="100">
        <v>1076874</v>
      </c>
      <c r="J198" s="101">
        <v>9204.0512820512813</v>
      </c>
      <c r="K198" s="102">
        <v>11860</v>
      </c>
      <c r="L198" s="100">
        <v>1076874</v>
      </c>
      <c r="M198" s="101">
        <v>90.79881956155144</v>
      </c>
      <c r="N198" s="14"/>
      <c r="O198" s="23"/>
      <c r="P198" s="36"/>
      <c r="Q198" s="36"/>
      <c r="R198" s="51"/>
      <c r="S198" s="95"/>
      <c r="T198" s="96"/>
      <c r="AA198" s="1">
        <v>200</v>
      </c>
    </row>
    <row r="199" spans="1:27" ht="27" customHeight="1" x14ac:dyDescent="0.2">
      <c r="A199" s="26" t="s">
        <v>43</v>
      </c>
      <c r="B199" s="97">
        <v>195</v>
      </c>
      <c r="C199" s="98">
        <v>2</v>
      </c>
      <c r="D199" s="98"/>
      <c r="E199" s="26" t="s">
        <v>585</v>
      </c>
      <c r="F199" s="28" t="s">
        <v>586</v>
      </c>
      <c r="G199" s="23">
        <v>20</v>
      </c>
      <c r="H199" s="99">
        <v>221</v>
      </c>
      <c r="I199" s="100">
        <v>3120952</v>
      </c>
      <c r="J199" s="101">
        <v>14121.954751131221</v>
      </c>
      <c r="K199" s="102">
        <v>221</v>
      </c>
      <c r="L199" s="100">
        <v>3120952</v>
      </c>
      <c r="M199" s="101">
        <v>14121.954751131221</v>
      </c>
      <c r="N199" s="14" t="s">
        <v>228</v>
      </c>
      <c r="O199" s="23"/>
      <c r="P199" s="34" t="s">
        <v>228</v>
      </c>
      <c r="Q199" s="34" t="s">
        <v>228</v>
      </c>
      <c r="R199" s="51">
        <v>1.0999999999999999E-2</v>
      </c>
      <c r="S199" s="103"/>
      <c r="T199" s="104"/>
      <c r="AA199" s="1">
        <v>201</v>
      </c>
    </row>
    <row r="200" spans="1:27" ht="27" customHeight="1" x14ac:dyDescent="0.2">
      <c r="A200" s="26" t="s">
        <v>101</v>
      </c>
      <c r="B200" s="89">
        <v>196</v>
      </c>
      <c r="C200" s="98">
        <v>2</v>
      </c>
      <c r="D200" s="98"/>
      <c r="E200" s="26" t="s">
        <v>587</v>
      </c>
      <c r="F200" s="28" t="s">
        <v>588</v>
      </c>
      <c r="G200" s="23">
        <v>34</v>
      </c>
      <c r="H200" s="99">
        <v>362</v>
      </c>
      <c r="I200" s="100">
        <v>12750474</v>
      </c>
      <c r="J200" s="101">
        <v>35222.303867403316</v>
      </c>
      <c r="K200" s="102">
        <v>39227.5</v>
      </c>
      <c r="L200" s="100">
        <v>12750474</v>
      </c>
      <c r="M200" s="101">
        <v>325.03916895035371</v>
      </c>
      <c r="N200" s="14"/>
      <c r="O200" s="23"/>
      <c r="P200" s="36"/>
      <c r="Q200" s="36"/>
      <c r="R200" s="51"/>
      <c r="S200" s="95"/>
      <c r="T200" s="96"/>
      <c r="AA200" s="1">
        <v>202</v>
      </c>
    </row>
    <row r="201" spans="1:27" ht="27" customHeight="1" x14ac:dyDescent="0.2">
      <c r="A201" s="26" t="s">
        <v>101</v>
      </c>
      <c r="B201" s="97">
        <v>197</v>
      </c>
      <c r="C201" s="98">
        <v>2</v>
      </c>
      <c r="D201" s="98">
        <v>1040005013430</v>
      </c>
      <c r="E201" s="26" t="s">
        <v>144</v>
      </c>
      <c r="F201" s="28" t="s">
        <v>589</v>
      </c>
      <c r="G201" s="23">
        <v>20</v>
      </c>
      <c r="H201" s="99">
        <v>180</v>
      </c>
      <c r="I201" s="100">
        <v>4561635</v>
      </c>
      <c r="J201" s="101">
        <v>25342.416666666668</v>
      </c>
      <c r="K201" s="102">
        <v>13151</v>
      </c>
      <c r="L201" s="100">
        <v>4561635</v>
      </c>
      <c r="M201" s="101">
        <v>346.86601779332369</v>
      </c>
      <c r="N201" s="14"/>
      <c r="O201" s="23"/>
      <c r="P201" s="34" t="s">
        <v>228</v>
      </c>
      <c r="Q201" s="34"/>
      <c r="R201" s="51">
        <v>0.32100000000000001</v>
      </c>
      <c r="S201" s="103"/>
      <c r="T201" s="104"/>
      <c r="AA201" s="1">
        <v>203</v>
      </c>
    </row>
    <row r="202" spans="1:27" ht="27" customHeight="1" x14ac:dyDescent="0.2">
      <c r="A202" s="26" t="s">
        <v>101</v>
      </c>
      <c r="B202" s="97">
        <v>198</v>
      </c>
      <c r="C202" s="98">
        <v>2</v>
      </c>
      <c r="D202" s="98"/>
      <c r="E202" s="26" t="s">
        <v>144</v>
      </c>
      <c r="F202" s="26" t="s">
        <v>590</v>
      </c>
      <c r="G202" s="23">
        <v>20</v>
      </c>
      <c r="H202" s="99">
        <v>68</v>
      </c>
      <c r="I202" s="100">
        <v>1169331</v>
      </c>
      <c r="J202" s="101">
        <v>17196.044117647059</v>
      </c>
      <c r="K202" s="102">
        <v>4688.3500000000004</v>
      </c>
      <c r="L202" s="100">
        <v>1169331</v>
      </c>
      <c r="M202" s="101">
        <v>249.41205328100503</v>
      </c>
      <c r="N202" s="14"/>
      <c r="O202" s="23"/>
      <c r="P202" s="36"/>
      <c r="Q202" s="36"/>
      <c r="R202" s="51"/>
      <c r="S202" s="95"/>
      <c r="T202" s="96"/>
      <c r="AA202" s="1">
        <v>204</v>
      </c>
    </row>
    <row r="203" spans="1:27" ht="27" customHeight="1" x14ac:dyDescent="0.2">
      <c r="A203" s="26" t="s">
        <v>43</v>
      </c>
      <c r="B203" s="89">
        <v>199</v>
      </c>
      <c r="C203" s="98">
        <v>2</v>
      </c>
      <c r="D203" s="98">
        <v>9040005006162</v>
      </c>
      <c r="E203" s="26" t="s">
        <v>591</v>
      </c>
      <c r="F203" s="28" t="s">
        <v>592</v>
      </c>
      <c r="G203" s="23">
        <v>30</v>
      </c>
      <c r="H203" s="99">
        <v>356</v>
      </c>
      <c r="I203" s="100">
        <v>1106026</v>
      </c>
      <c r="J203" s="101">
        <v>3106.8146067415732</v>
      </c>
      <c r="K203" s="102">
        <v>23400</v>
      </c>
      <c r="L203" s="100">
        <v>1106026</v>
      </c>
      <c r="M203" s="101">
        <v>47.266068376068375</v>
      </c>
      <c r="N203" s="14"/>
      <c r="O203" s="23"/>
      <c r="P203" s="34" t="s">
        <v>228</v>
      </c>
      <c r="Q203" s="34" t="s">
        <v>228</v>
      </c>
      <c r="R203" s="51">
        <v>5.5E-2</v>
      </c>
      <c r="S203" s="103"/>
      <c r="T203" s="104"/>
      <c r="AA203" s="1">
        <v>205</v>
      </c>
    </row>
    <row r="204" spans="1:27" ht="27" customHeight="1" x14ac:dyDescent="0.2">
      <c r="A204" s="26" t="s">
        <v>101</v>
      </c>
      <c r="B204" s="97">
        <v>200</v>
      </c>
      <c r="C204" s="98">
        <v>1</v>
      </c>
      <c r="D204" s="98" t="s">
        <v>593</v>
      </c>
      <c r="E204" s="26" t="s">
        <v>594</v>
      </c>
      <c r="F204" s="28" t="s">
        <v>595</v>
      </c>
      <c r="G204" s="23">
        <v>30</v>
      </c>
      <c r="H204" s="99">
        <v>338</v>
      </c>
      <c r="I204" s="100">
        <v>8504346</v>
      </c>
      <c r="J204" s="101">
        <v>25160.786982248519</v>
      </c>
      <c r="K204" s="102">
        <v>29800</v>
      </c>
      <c r="L204" s="100">
        <v>8504346</v>
      </c>
      <c r="M204" s="101">
        <v>285.38073825503358</v>
      </c>
      <c r="N204" s="14"/>
      <c r="O204" s="23"/>
      <c r="P204" s="36" t="s">
        <v>228</v>
      </c>
      <c r="Q204" s="36" t="s">
        <v>228</v>
      </c>
      <c r="R204" s="51">
        <v>6.0000000000000001E-3</v>
      </c>
      <c r="S204" s="95"/>
      <c r="T204" s="96"/>
      <c r="AA204" s="1">
        <v>206</v>
      </c>
    </row>
    <row r="205" spans="1:27" ht="27" customHeight="1" x14ac:dyDescent="0.2">
      <c r="A205" s="26" t="s">
        <v>43</v>
      </c>
      <c r="B205" s="97">
        <v>201</v>
      </c>
      <c r="C205" s="98">
        <v>2</v>
      </c>
      <c r="D205" s="98">
        <v>6040005011652</v>
      </c>
      <c r="E205" s="26" t="s">
        <v>596</v>
      </c>
      <c r="F205" s="28" t="s">
        <v>597</v>
      </c>
      <c r="G205" s="23">
        <v>10</v>
      </c>
      <c r="H205" s="99">
        <v>60</v>
      </c>
      <c r="I205" s="100">
        <v>947300</v>
      </c>
      <c r="J205" s="101">
        <v>15788.333333333334</v>
      </c>
      <c r="K205" s="102">
        <v>5635</v>
      </c>
      <c r="L205" s="100">
        <v>947300</v>
      </c>
      <c r="M205" s="101">
        <v>168.11002661934339</v>
      </c>
      <c r="N205" s="14"/>
      <c r="O205" s="23"/>
      <c r="P205" s="34" t="s">
        <v>228</v>
      </c>
      <c r="Q205" s="34"/>
      <c r="R205" s="51">
        <v>0.11</v>
      </c>
      <c r="S205" s="103"/>
      <c r="T205" s="104"/>
      <c r="AA205" s="1">
        <v>207</v>
      </c>
    </row>
    <row r="206" spans="1:27" ht="27" customHeight="1" x14ac:dyDescent="0.2">
      <c r="A206" s="26" t="s">
        <v>43</v>
      </c>
      <c r="B206" s="89">
        <v>202</v>
      </c>
      <c r="C206" s="98">
        <v>2</v>
      </c>
      <c r="D206" s="98">
        <v>9040005014487</v>
      </c>
      <c r="E206" s="26" t="s">
        <v>598</v>
      </c>
      <c r="F206" s="28" t="s">
        <v>599</v>
      </c>
      <c r="G206" s="23">
        <v>15</v>
      </c>
      <c r="H206" s="99">
        <v>177</v>
      </c>
      <c r="I206" s="100">
        <v>902092</v>
      </c>
      <c r="J206" s="101">
        <v>5096.5649717514125</v>
      </c>
      <c r="K206" s="102">
        <v>10440</v>
      </c>
      <c r="L206" s="100">
        <v>902092</v>
      </c>
      <c r="M206" s="101">
        <v>86.407279693486586</v>
      </c>
      <c r="N206" s="14"/>
      <c r="O206" s="23"/>
      <c r="P206" s="36"/>
      <c r="Q206" s="36"/>
      <c r="R206" s="51"/>
      <c r="S206" s="95"/>
      <c r="T206" s="96"/>
      <c r="AA206" s="1">
        <v>208</v>
      </c>
    </row>
    <row r="207" spans="1:27" ht="27" customHeight="1" x14ac:dyDescent="0.2">
      <c r="A207" s="26" t="s">
        <v>43</v>
      </c>
      <c r="B207" s="97">
        <v>203</v>
      </c>
      <c r="C207" s="98">
        <v>2</v>
      </c>
      <c r="D207" s="98">
        <v>4040005009087</v>
      </c>
      <c r="E207" s="26" t="s">
        <v>600</v>
      </c>
      <c r="F207" s="31" t="s">
        <v>601</v>
      </c>
      <c r="G207" s="23">
        <v>30</v>
      </c>
      <c r="H207" s="99">
        <v>500</v>
      </c>
      <c r="I207" s="100">
        <v>7593857</v>
      </c>
      <c r="J207" s="101">
        <v>15187.714</v>
      </c>
      <c r="K207" s="102">
        <v>44574</v>
      </c>
      <c r="L207" s="100">
        <v>7593857</v>
      </c>
      <c r="M207" s="101">
        <v>170.36516803517745</v>
      </c>
      <c r="N207" s="14"/>
      <c r="O207" s="23"/>
      <c r="P207" s="34" t="s">
        <v>228</v>
      </c>
      <c r="Q207" s="34"/>
      <c r="R207" s="51">
        <v>3.5999999999999997E-2</v>
      </c>
      <c r="S207" s="103"/>
      <c r="T207" s="104"/>
      <c r="AA207" s="1">
        <v>209</v>
      </c>
    </row>
    <row r="208" spans="1:27" ht="27" customHeight="1" x14ac:dyDescent="0.2">
      <c r="A208" s="26" t="s">
        <v>101</v>
      </c>
      <c r="B208" s="97">
        <v>204</v>
      </c>
      <c r="C208" s="98">
        <v>2</v>
      </c>
      <c r="D208" s="98">
        <v>1211000409</v>
      </c>
      <c r="E208" s="26" t="s">
        <v>600</v>
      </c>
      <c r="F208" s="28" t="s">
        <v>602</v>
      </c>
      <c r="G208" s="23">
        <v>20</v>
      </c>
      <c r="H208" s="99">
        <v>155</v>
      </c>
      <c r="I208" s="100">
        <v>2517997</v>
      </c>
      <c r="J208" s="101">
        <v>16245.141935483871</v>
      </c>
      <c r="K208" s="102">
        <v>16458</v>
      </c>
      <c r="L208" s="100">
        <v>2517997</v>
      </c>
      <c r="M208" s="101">
        <v>152.99532142423138</v>
      </c>
      <c r="N208" s="14"/>
      <c r="O208" s="23"/>
      <c r="P208" s="36"/>
      <c r="Q208" s="36"/>
      <c r="R208" s="51">
        <v>0</v>
      </c>
      <c r="S208" s="95"/>
      <c r="T208" s="96">
        <v>0</v>
      </c>
      <c r="AA208" s="1">
        <v>211</v>
      </c>
    </row>
    <row r="209" spans="1:27" ht="27" customHeight="1" x14ac:dyDescent="0.2">
      <c r="A209" s="26" t="s">
        <v>43</v>
      </c>
      <c r="B209" s="89">
        <v>205</v>
      </c>
      <c r="C209" s="98">
        <v>2</v>
      </c>
      <c r="D209" s="98">
        <v>1212600066</v>
      </c>
      <c r="E209" s="26" t="s">
        <v>603</v>
      </c>
      <c r="F209" s="28" t="s">
        <v>604</v>
      </c>
      <c r="G209" s="23">
        <v>10</v>
      </c>
      <c r="H209" s="99">
        <v>149</v>
      </c>
      <c r="I209" s="100">
        <v>509429</v>
      </c>
      <c r="J209" s="101">
        <v>3418.9865771812078</v>
      </c>
      <c r="K209" s="102">
        <v>11745</v>
      </c>
      <c r="L209" s="100">
        <v>509429</v>
      </c>
      <c r="M209" s="101">
        <v>43.374116645381015</v>
      </c>
      <c r="N209" s="14"/>
      <c r="O209" s="23"/>
      <c r="P209" s="34"/>
      <c r="Q209" s="34"/>
      <c r="R209" s="51"/>
      <c r="S209" s="103"/>
      <c r="T209" s="104"/>
      <c r="AA209" s="1">
        <v>212</v>
      </c>
    </row>
    <row r="210" spans="1:27" ht="27" customHeight="1" x14ac:dyDescent="0.2">
      <c r="A210" s="26" t="s">
        <v>43</v>
      </c>
      <c r="B210" s="97">
        <v>206</v>
      </c>
      <c r="C210" s="98">
        <v>1</v>
      </c>
      <c r="D210" s="98">
        <v>1040005005543</v>
      </c>
      <c r="E210" s="26" t="s">
        <v>605</v>
      </c>
      <c r="F210" s="28" t="s">
        <v>606</v>
      </c>
      <c r="G210" s="23">
        <v>20</v>
      </c>
      <c r="H210" s="99">
        <v>146</v>
      </c>
      <c r="I210" s="100">
        <v>3767470</v>
      </c>
      <c r="J210" s="101">
        <v>25804.589041095889</v>
      </c>
      <c r="K210" s="102">
        <v>13946</v>
      </c>
      <c r="L210" s="100">
        <v>3767470</v>
      </c>
      <c r="M210" s="101">
        <v>270.14699555428081</v>
      </c>
      <c r="N210" s="14"/>
      <c r="O210" s="23"/>
      <c r="P210" s="36" t="s">
        <v>228</v>
      </c>
      <c r="Q210" s="36" t="s">
        <v>228</v>
      </c>
      <c r="R210" s="51">
        <v>0.04</v>
      </c>
      <c r="S210" s="95"/>
      <c r="T210" s="96"/>
      <c r="AA210" s="1">
        <v>213</v>
      </c>
    </row>
    <row r="211" spans="1:27" ht="27" customHeight="1" x14ac:dyDescent="0.2">
      <c r="A211" s="26" t="s">
        <v>43</v>
      </c>
      <c r="B211" s="97">
        <v>207</v>
      </c>
      <c r="C211" s="98">
        <v>6</v>
      </c>
      <c r="D211" s="98"/>
      <c r="E211" s="26" t="s">
        <v>607</v>
      </c>
      <c r="F211" s="28" t="s">
        <v>608</v>
      </c>
      <c r="G211" s="23">
        <v>20</v>
      </c>
      <c r="H211" s="99">
        <v>238</v>
      </c>
      <c r="I211" s="100">
        <v>1723180</v>
      </c>
      <c r="J211" s="101">
        <v>7240.2521008403364</v>
      </c>
      <c r="K211" s="102">
        <v>16933</v>
      </c>
      <c r="L211" s="100">
        <v>1723180</v>
      </c>
      <c r="M211" s="101">
        <v>101.76460166538712</v>
      </c>
      <c r="N211" s="14" t="s">
        <v>228</v>
      </c>
      <c r="O211" s="23"/>
      <c r="P211" s="34" t="s">
        <v>228</v>
      </c>
      <c r="Q211" s="34" t="s">
        <v>228</v>
      </c>
      <c r="R211" s="51">
        <v>0.122</v>
      </c>
      <c r="S211" s="103"/>
      <c r="T211" s="104"/>
      <c r="AA211" s="1">
        <v>214</v>
      </c>
    </row>
    <row r="212" spans="1:27" ht="27" customHeight="1" x14ac:dyDescent="0.2">
      <c r="A212" s="26" t="s">
        <v>101</v>
      </c>
      <c r="B212" s="89">
        <v>208</v>
      </c>
      <c r="C212" s="98">
        <v>1</v>
      </c>
      <c r="D212" s="98"/>
      <c r="E212" s="26" t="s">
        <v>609</v>
      </c>
      <c r="F212" s="28" t="s">
        <v>610</v>
      </c>
      <c r="G212" s="23">
        <v>25</v>
      </c>
      <c r="H212" s="99">
        <v>259</v>
      </c>
      <c r="I212" s="100">
        <v>2031474</v>
      </c>
      <c r="J212" s="101">
        <v>7843.5289575289571</v>
      </c>
      <c r="K212" s="102">
        <v>16224</v>
      </c>
      <c r="L212" s="100">
        <v>2031474</v>
      </c>
      <c r="M212" s="101">
        <v>125.21412721893491</v>
      </c>
      <c r="N212" s="14"/>
      <c r="O212" s="23"/>
      <c r="P212" s="36"/>
      <c r="Q212" s="36"/>
      <c r="R212" s="51"/>
      <c r="S212" s="95" t="s">
        <v>228</v>
      </c>
      <c r="T212" s="96">
        <v>0.05</v>
      </c>
      <c r="AA212" s="1">
        <v>215</v>
      </c>
    </row>
    <row r="213" spans="1:27" ht="27" customHeight="1" x14ac:dyDescent="0.2">
      <c r="A213" s="26" t="s">
        <v>43</v>
      </c>
      <c r="B213" s="97">
        <v>209</v>
      </c>
      <c r="C213" s="98">
        <v>5</v>
      </c>
      <c r="D213" s="98"/>
      <c r="E213" s="26" t="s">
        <v>611</v>
      </c>
      <c r="F213" s="28" t="s">
        <v>612</v>
      </c>
      <c r="G213" s="23">
        <v>20</v>
      </c>
      <c r="H213" s="99">
        <v>80</v>
      </c>
      <c r="I213" s="100">
        <v>519765</v>
      </c>
      <c r="J213" s="101">
        <v>6497.0625</v>
      </c>
      <c r="K213" s="102">
        <v>4417</v>
      </c>
      <c r="L213" s="100">
        <v>519765</v>
      </c>
      <c r="M213" s="101">
        <v>117.67376047090785</v>
      </c>
      <c r="N213" s="14"/>
      <c r="O213" s="23"/>
      <c r="P213" s="34"/>
      <c r="Q213" s="34"/>
      <c r="R213" s="51"/>
      <c r="S213" s="103"/>
      <c r="T213" s="104"/>
      <c r="AA213" s="1">
        <v>216</v>
      </c>
    </row>
    <row r="214" spans="1:27" ht="27" customHeight="1" x14ac:dyDescent="0.2">
      <c r="A214" s="26" t="s">
        <v>101</v>
      </c>
      <c r="B214" s="97">
        <v>210</v>
      </c>
      <c r="C214" s="98">
        <v>5</v>
      </c>
      <c r="D214" s="98"/>
      <c r="E214" s="26" t="s">
        <v>613</v>
      </c>
      <c r="F214" s="28" t="s">
        <v>614</v>
      </c>
      <c r="G214" s="23">
        <v>20</v>
      </c>
      <c r="H214" s="99">
        <v>252</v>
      </c>
      <c r="I214" s="100">
        <v>4169614</v>
      </c>
      <c r="J214" s="101">
        <v>16546.0873015873</v>
      </c>
      <c r="K214" s="102">
        <v>20000</v>
      </c>
      <c r="L214" s="100">
        <v>4169614</v>
      </c>
      <c r="M214" s="101">
        <v>208.48070000000001</v>
      </c>
      <c r="N214" s="14"/>
      <c r="O214" s="23"/>
      <c r="P214" s="34"/>
      <c r="Q214" s="34"/>
      <c r="R214" s="51"/>
      <c r="S214" s="103"/>
      <c r="T214" s="104"/>
      <c r="AA214" s="1">
        <v>217</v>
      </c>
    </row>
    <row r="215" spans="1:27" ht="27" customHeight="1" x14ac:dyDescent="0.2">
      <c r="A215" s="26" t="s">
        <v>101</v>
      </c>
      <c r="B215" s="89">
        <v>211</v>
      </c>
      <c r="C215" s="98">
        <v>5</v>
      </c>
      <c r="D215" s="98">
        <v>3040005015945</v>
      </c>
      <c r="E215" s="26" t="s">
        <v>615</v>
      </c>
      <c r="F215" s="32" t="s">
        <v>616</v>
      </c>
      <c r="G215" s="23">
        <v>20</v>
      </c>
      <c r="H215" s="99">
        <v>222</v>
      </c>
      <c r="I215" s="100">
        <v>2720760</v>
      </c>
      <c r="J215" s="101">
        <v>12255.675675675675</v>
      </c>
      <c r="K215" s="102">
        <v>14915</v>
      </c>
      <c r="L215" s="100">
        <v>2720760</v>
      </c>
      <c r="M215" s="101">
        <v>182.41770030170969</v>
      </c>
      <c r="N215" s="14"/>
      <c r="O215" s="23"/>
      <c r="P215" s="36"/>
      <c r="Q215" s="36"/>
      <c r="R215" s="51"/>
      <c r="S215" s="95"/>
      <c r="T215" s="96"/>
      <c r="AA215" s="1">
        <v>218</v>
      </c>
    </row>
    <row r="216" spans="1:27" ht="27" customHeight="1" x14ac:dyDescent="0.2">
      <c r="A216" s="26" t="s">
        <v>43</v>
      </c>
      <c r="B216" s="97">
        <v>212</v>
      </c>
      <c r="C216" s="98">
        <v>5</v>
      </c>
      <c r="D216" s="98"/>
      <c r="E216" s="26" t="s">
        <v>617</v>
      </c>
      <c r="F216" s="32" t="s">
        <v>618</v>
      </c>
      <c r="G216" s="23">
        <v>20</v>
      </c>
      <c r="H216" s="99">
        <v>193</v>
      </c>
      <c r="I216" s="100">
        <v>3871365</v>
      </c>
      <c r="J216" s="101">
        <v>20058.886010362694</v>
      </c>
      <c r="K216" s="102">
        <v>18685</v>
      </c>
      <c r="L216" s="100">
        <v>3871365</v>
      </c>
      <c r="M216" s="101">
        <v>207.19106234947819</v>
      </c>
      <c r="N216" s="14"/>
      <c r="O216" s="23"/>
      <c r="P216" s="34"/>
      <c r="Q216" s="34"/>
      <c r="R216" s="51"/>
      <c r="S216" s="103"/>
      <c r="T216" s="104"/>
      <c r="AA216" s="1">
        <v>219</v>
      </c>
    </row>
    <row r="217" spans="1:27" ht="27" customHeight="1" x14ac:dyDescent="0.2">
      <c r="A217" s="26" t="s">
        <v>43</v>
      </c>
      <c r="B217" s="97">
        <v>213</v>
      </c>
      <c r="C217" s="98">
        <v>5</v>
      </c>
      <c r="D217" s="98"/>
      <c r="E217" s="26" t="s">
        <v>619</v>
      </c>
      <c r="F217" s="32" t="s">
        <v>620</v>
      </c>
      <c r="G217" s="23"/>
      <c r="H217" s="99"/>
      <c r="I217" s="100"/>
      <c r="J217" s="101">
        <v>0</v>
      </c>
      <c r="K217" s="102"/>
      <c r="L217" s="100">
        <v>0</v>
      </c>
      <c r="M217" s="101">
        <v>0</v>
      </c>
      <c r="N217" s="14"/>
      <c r="O217" s="23" t="s">
        <v>1028</v>
      </c>
      <c r="P217" s="36"/>
      <c r="Q217" s="36"/>
      <c r="R217" s="51"/>
      <c r="S217" s="95"/>
      <c r="T217" s="96"/>
      <c r="AA217" s="1">
        <v>220</v>
      </c>
    </row>
    <row r="218" spans="1:27" ht="27" customHeight="1" x14ac:dyDescent="0.2">
      <c r="A218" s="26" t="s">
        <v>43</v>
      </c>
      <c r="B218" s="89">
        <v>214</v>
      </c>
      <c r="C218" s="98"/>
      <c r="D218" s="98"/>
      <c r="E218" s="26" t="s">
        <v>621</v>
      </c>
      <c r="F218" s="33" t="s">
        <v>622</v>
      </c>
      <c r="G218" s="23"/>
      <c r="H218" s="99"/>
      <c r="I218" s="100"/>
      <c r="J218" s="101">
        <v>0</v>
      </c>
      <c r="K218" s="102"/>
      <c r="L218" s="100">
        <v>0</v>
      </c>
      <c r="M218" s="101">
        <v>0</v>
      </c>
      <c r="N218" s="14"/>
      <c r="O218" s="23" t="s">
        <v>1028</v>
      </c>
      <c r="P218" s="34"/>
      <c r="Q218" s="34"/>
      <c r="R218" s="51"/>
      <c r="S218" s="103"/>
      <c r="T218" s="104"/>
      <c r="AA218" s="1">
        <v>221</v>
      </c>
    </row>
    <row r="219" spans="1:27" ht="27" customHeight="1" x14ac:dyDescent="0.2">
      <c r="A219" s="26" t="s">
        <v>43</v>
      </c>
      <c r="B219" s="97">
        <v>215</v>
      </c>
      <c r="C219" s="98">
        <v>5</v>
      </c>
      <c r="D219" s="98"/>
      <c r="E219" s="26" t="s">
        <v>623</v>
      </c>
      <c r="F219" s="32" t="s">
        <v>624</v>
      </c>
      <c r="G219" s="23">
        <v>12</v>
      </c>
      <c r="H219" s="99">
        <v>89</v>
      </c>
      <c r="I219" s="100">
        <v>2173551</v>
      </c>
      <c r="J219" s="101">
        <v>24421.921348314605</v>
      </c>
      <c r="K219" s="102">
        <v>8676</v>
      </c>
      <c r="L219" s="100">
        <v>2173551</v>
      </c>
      <c r="M219" s="101">
        <v>250.52455048409405</v>
      </c>
      <c r="N219" s="14"/>
      <c r="O219" s="23"/>
      <c r="P219" s="36"/>
      <c r="Q219" s="36"/>
      <c r="R219" s="51"/>
      <c r="S219" s="95"/>
      <c r="T219" s="96"/>
      <c r="AA219" s="1">
        <v>222</v>
      </c>
    </row>
    <row r="220" spans="1:27" ht="27" customHeight="1" x14ac:dyDescent="0.2">
      <c r="A220" s="26" t="s">
        <v>43</v>
      </c>
      <c r="B220" s="97">
        <v>216</v>
      </c>
      <c r="C220" s="98">
        <v>5</v>
      </c>
      <c r="D220" s="98">
        <v>4040005012660</v>
      </c>
      <c r="E220" s="26" t="s">
        <v>625</v>
      </c>
      <c r="F220" s="32" t="s">
        <v>626</v>
      </c>
      <c r="G220" s="23">
        <v>20</v>
      </c>
      <c r="H220" s="99">
        <v>69</v>
      </c>
      <c r="I220" s="100">
        <v>321889</v>
      </c>
      <c r="J220" s="101">
        <v>4665.057971014493</v>
      </c>
      <c r="K220" s="102">
        <v>4022</v>
      </c>
      <c r="L220" s="100">
        <v>321889</v>
      </c>
      <c r="M220" s="101">
        <v>80.032073595226251</v>
      </c>
      <c r="N220" s="14"/>
      <c r="O220" s="23"/>
      <c r="P220" s="34"/>
      <c r="Q220" s="34"/>
      <c r="R220" s="51"/>
      <c r="S220" s="103"/>
      <c r="T220" s="104"/>
      <c r="AA220" s="1">
        <v>223</v>
      </c>
    </row>
    <row r="221" spans="1:27" ht="27" customHeight="1" x14ac:dyDescent="0.2">
      <c r="A221" s="26" t="s">
        <v>43</v>
      </c>
      <c r="B221" s="89">
        <v>217</v>
      </c>
      <c r="C221" s="98">
        <v>5</v>
      </c>
      <c r="D221" s="98">
        <v>4040005012660</v>
      </c>
      <c r="E221" s="26" t="s">
        <v>625</v>
      </c>
      <c r="F221" s="32" t="s">
        <v>627</v>
      </c>
      <c r="G221" s="23">
        <v>20</v>
      </c>
      <c r="H221" s="99">
        <v>191</v>
      </c>
      <c r="I221" s="100">
        <v>5312730</v>
      </c>
      <c r="J221" s="101">
        <v>27815.340314136127</v>
      </c>
      <c r="K221" s="102">
        <v>21516</v>
      </c>
      <c r="L221" s="100">
        <v>5312730</v>
      </c>
      <c r="M221" s="101">
        <v>246.91996653653095</v>
      </c>
      <c r="N221" s="14"/>
      <c r="O221" s="23"/>
      <c r="P221" s="36" t="s">
        <v>228</v>
      </c>
      <c r="Q221" s="36"/>
      <c r="R221" s="51">
        <v>8.9999999999999993E-3</v>
      </c>
      <c r="S221" s="95"/>
      <c r="T221" s="96"/>
      <c r="AA221" s="1">
        <v>224</v>
      </c>
    </row>
    <row r="222" spans="1:27" ht="27" customHeight="1" x14ac:dyDescent="0.2">
      <c r="A222" s="26" t="s">
        <v>101</v>
      </c>
      <c r="B222" s="97">
        <v>218</v>
      </c>
      <c r="C222" s="98">
        <v>5</v>
      </c>
      <c r="D222" s="98"/>
      <c r="E222" s="26" t="s">
        <v>628</v>
      </c>
      <c r="F222" s="32" t="s">
        <v>629</v>
      </c>
      <c r="G222" s="23">
        <v>20</v>
      </c>
      <c r="H222" s="99">
        <v>101</v>
      </c>
      <c r="I222" s="100">
        <v>1103075</v>
      </c>
      <c r="J222" s="101">
        <v>10921.534653465347</v>
      </c>
      <c r="K222" s="102">
        <v>4353</v>
      </c>
      <c r="L222" s="100">
        <v>1103075</v>
      </c>
      <c r="M222" s="101">
        <v>253.40569722030784</v>
      </c>
      <c r="N222" s="14"/>
      <c r="O222" s="23"/>
      <c r="P222" s="34" t="s">
        <v>228</v>
      </c>
      <c r="Q222" s="34"/>
      <c r="R222" s="51">
        <v>1</v>
      </c>
      <c r="S222" s="103" t="s">
        <v>228</v>
      </c>
      <c r="T222" s="104">
        <v>0.15</v>
      </c>
      <c r="AA222" s="1">
        <v>225</v>
      </c>
    </row>
    <row r="223" spans="1:27" ht="27" customHeight="1" x14ac:dyDescent="0.2">
      <c r="A223" s="26" t="s">
        <v>43</v>
      </c>
      <c r="B223" s="97">
        <v>219</v>
      </c>
      <c r="C223" s="98">
        <v>5</v>
      </c>
      <c r="D223" s="98">
        <v>1211000000000</v>
      </c>
      <c r="E223" s="26" t="s">
        <v>630</v>
      </c>
      <c r="F223" s="32" t="s">
        <v>631</v>
      </c>
      <c r="G223" s="23">
        <v>20</v>
      </c>
      <c r="H223" s="99">
        <v>120</v>
      </c>
      <c r="I223" s="100">
        <v>1069245</v>
      </c>
      <c r="J223" s="101">
        <v>8910.375</v>
      </c>
      <c r="K223" s="102">
        <v>12</v>
      </c>
      <c r="L223" s="100">
        <v>1069245</v>
      </c>
      <c r="M223" s="101">
        <v>89103.75</v>
      </c>
      <c r="N223" s="14"/>
      <c r="O223" s="23"/>
      <c r="P223" s="36"/>
      <c r="Q223" s="36"/>
      <c r="R223" s="51"/>
      <c r="S223" s="95"/>
      <c r="T223" s="96"/>
      <c r="AA223" s="1">
        <v>226</v>
      </c>
    </row>
    <row r="224" spans="1:27" ht="27" customHeight="1" x14ac:dyDescent="0.2">
      <c r="A224" s="26" t="s">
        <v>43</v>
      </c>
      <c r="B224" s="89">
        <v>220</v>
      </c>
      <c r="C224" s="98">
        <v>5</v>
      </c>
      <c r="D224" s="98">
        <v>1211000326</v>
      </c>
      <c r="E224" s="26" t="s">
        <v>632</v>
      </c>
      <c r="F224" s="32" t="s">
        <v>633</v>
      </c>
      <c r="G224" s="23">
        <v>20</v>
      </c>
      <c r="H224" s="99">
        <v>149</v>
      </c>
      <c r="I224" s="100">
        <v>3597766</v>
      </c>
      <c r="J224" s="101">
        <v>24146.080536912752</v>
      </c>
      <c r="K224" s="102">
        <v>15046</v>
      </c>
      <c r="L224" s="100">
        <v>3597766</v>
      </c>
      <c r="M224" s="101">
        <v>239.11777216535955</v>
      </c>
      <c r="N224" s="14"/>
      <c r="O224" s="23"/>
      <c r="P224" s="34"/>
      <c r="Q224" s="34"/>
      <c r="R224" s="51"/>
      <c r="S224" s="103"/>
      <c r="T224" s="104"/>
      <c r="AA224" s="1">
        <v>227</v>
      </c>
    </row>
    <row r="225" spans="1:27" ht="27" customHeight="1" x14ac:dyDescent="0.2">
      <c r="A225" s="26" t="s">
        <v>43</v>
      </c>
      <c r="B225" s="97">
        <v>221</v>
      </c>
      <c r="C225" s="98">
        <v>5</v>
      </c>
      <c r="D225" s="98">
        <v>1222500066</v>
      </c>
      <c r="E225" s="26" t="s">
        <v>634</v>
      </c>
      <c r="F225" s="32" t="s">
        <v>635</v>
      </c>
      <c r="G225" s="23">
        <v>20</v>
      </c>
      <c r="H225" s="99">
        <v>242</v>
      </c>
      <c r="I225" s="100">
        <v>2436888</v>
      </c>
      <c r="J225" s="101">
        <v>10069.785123966942</v>
      </c>
      <c r="K225" s="102">
        <v>242</v>
      </c>
      <c r="L225" s="100">
        <v>2436888</v>
      </c>
      <c r="M225" s="101">
        <v>10069.785123966942</v>
      </c>
      <c r="N225" s="14"/>
      <c r="O225" s="23"/>
      <c r="P225" s="36"/>
      <c r="Q225" s="36"/>
      <c r="R225" s="51"/>
      <c r="S225" s="95"/>
      <c r="T225" s="96"/>
      <c r="AA225" s="1">
        <v>228</v>
      </c>
    </row>
    <row r="226" spans="1:27" ht="27" customHeight="1" x14ac:dyDescent="0.2">
      <c r="A226" s="26" t="s">
        <v>43</v>
      </c>
      <c r="B226" s="97">
        <v>222</v>
      </c>
      <c r="C226" s="98"/>
      <c r="D226" s="98"/>
      <c r="E226" s="26" t="s">
        <v>636</v>
      </c>
      <c r="F226" s="33" t="s">
        <v>637</v>
      </c>
      <c r="G226" s="23"/>
      <c r="H226" s="99"/>
      <c r="I226" s="100"/>
      <c r="J226" s="101">
        <v>0</v>
      </c>
      <c r="K226" s="102"/>
      <c r="L226" s="100">
        <v>0</v>
      </c>
      <c r="M226" s="101">
        <v>0</v>
      </c>
      <c r="N226" s="14"/>
      <c r="O226" s="23" t="s">
        <v>1028</v>
      </c>
      <c r="P226" s="34"/>
      <c r="Q226" s="34"/>
      <c r="R226" s="51"/>
      <c r="S226" s="103"/>
      <c r="T226" s="104"/>
      <c r="AA226" s="1">
        <v>229</v>
      </c>
    </row>
    <row r="227" spans="1:27" ht="27" customHeight="1" x14ac:dyDescent="0.2">
      <c r="A227" s="26" t="s">
        <v>43</v>
      </c>
      <c r="B227" s="89">
        <v>223</v>
      </c>
      <c r="C227" s="98">
        <v>5</v>
      </c>
      <c r="D227" s="98"/>
      <c r="E227" s="26" t="s">
        <v>638</v>
      </c>
      <c r="F227" s="32" t="s">
        <v>639</v>
      </c>
      <c r="G227" s="23"/>
      <c r="H227" s="99"/>
      <c r="I227" s="100"/>
      <c r="J227" s="101">
        <v>0</v>
      </c>
      <c r="K227" s="102"/>
      <c r="L227" s="100">
        <v>0</v>
      </c>
      <c r="M227" s="101">
        <v>0</v>
      </c>
      <c r="N227" s="14"/>
      <c r="O227" s="23" t="s">
        <v>1028</v>
      </c>
      <c r="P227" s="36"/>
      <c r="Q227" s="36"/>
      <c r="R227" s="51"/>
      <c r="S227" s="95"/>
      <c r="T227" s="96"/>
      <c r="AA227" s="1">
        <v>230</v>
      </c>
    </row>
    <row r="228" spans="1:27" ht="27" customHeight="1" x14ac:dyDescent="0.2">
      <c r="A228" s="26" t="s">
        <v>43</v>
      </c>
      <c r="B228" s="97">
        <v>224</v>
      </c>
      <c r="C228" s="98">
        <v>5</v>
      </c>
      <c r="D228" s="98">
        <v>9040005011278</v>
      </c>
      <c r="E228" s="26" t="s">
        <v>640</v>
      </c>
      <c r="F228" s="27" t="s">
        <v>641</v>
      </c>
      <c r="G228" s="23">
        <v>40</v>
      </c>
      <c r="H228" s="99">
        <v>493</v>
      </c>
      <c r="I228" s="100">
        <v>11556250</v>
      </c>
      <c r="J228" s="101">
        <v>23440.669371196753</v>
      </c>
      <c r="K228" s="102">
        <v>43035</v>
      </c>
      <c r="L228" s="100">
        <v>11556250</v>
      </c>
      <c r="M228" s="101">
        <v>268.53142790751713</v>
      </c>
      <c r="N228" s="14"/>
      <c r="O228" s="23"/>
      <c r="P228" s="34"/>
      <c r="Q228" s="34"/>
      <c r="R228" s="51"/>
      <c r="S228" s="103"/>
      <c r="T228" s="104"/>
      <c r="AA228" s="1">
        <v>231</v>
      </c>
    </row>
    <row r="229" spans="1:27" ht="27" customHeight="1" x14ac:dyDescent="0.2">
      <c r="A229" s="26" t="s">
        <v>43</v>
      </c>
      <c r="B229" s="97">
        <v>225</v>
      </c>
      <c r="C229" s="98">
        <v>5</v>
      </c>
      <c r="D229" s="98">
        <v>1212600090</v>
      </c>
      <c r="E229" s="26" t="s">
        <v>642</v>
      </c>
      <c r="F229" s="28" t="s">
        <v>643</v>
      </c>
      <c r="G229" s="23">
        <v>20</v>
      </c>
      <c r="H229" s="99">
        <v>144</v>
      </c>
      <c r="I229" s="100">
        <v>851500</v>
      </c>
      <c r="J229" s="101">
        <v>5913.1944444444443</v>
      </c>
      <c r="K229" s="102">
        <v>23184</v>
      </c>
      <c r="L229" s="100">
        <v>851500</v>
      </c>
      <c r="M229" s="101">
        <v>36.727915804002762</v>
      </c>
      <c r="N229" s="14"/>
      <c r="O229" s="23"/>
      <c r="P229" s="36"/>
      <c r="Q229" s="36"/>
      <c r="R229" s="51"/>
      <c r="S229" s="95"/>
      <c r="T229" s="96"/>
      <c r="AA229" s="1">
        <v>232</v>
      </c>
    </row>
    <row r="230" spans="1:27" ht="27" customHeight="1" x14ac:dyDescent="0.2">
      <c r="A230" s="26" t="s">
        <v>43</v>
      </c>
      <c r="B230" s="89">
        <v>226</v>
      </c>
      <c r="C230" s="98">
        <v>5</v>
      </c>
      <c r="D230" s="98"/>
      <c r="E230" s="26" t="s">
        <v>644</v>
      </c>
      <c r="F230" s="28" t="s">
        <v>645</v>
      </c>
      <c r="G230" s="23">
        <v>20</v>
      </c>
      <c r="H230" s="99">
        <v>168</v>
      </c>
      <c r="I230" s="100">
        <v>3295972</v>
      </c>
      <c r="J230" s="101">
        <v>19618.880952380954</v>
      </c>
      <c r="K230" s="102">
        <v>8113</v>
      </c>
      <c r="L230" s="100">
        <v>3295972</v>
      </c>
      <c r="M230" s="101">
        <v>406.25810427708615</v>
      </c>
      <c r="N230" s="14"/>
      <c r="O230" s="23"/>
      <c r="P230" s="34"/>
      <c r="Q230" s="34"/>
      <c r="R230" s="51"/>
      <c r="S230" s="103"/>
      <c r="T230" s="104"/>
      <c r="AA230" s="1">
        <v>233</v>
      </c>
    </row>
    <row r="231" spans="1:27" ht="27" customHeight="1" x14ac:dyDescent="0.2">
      <c r="A231" s="26" t="s">
        <v>43</v>
      </c>
      <c r="B231" s="97">
        <v>227</v>
      </c>
      <c r="C231" s="98">
        <v>5</v>
      </c>
      <c r="D231" s="98">
        <v>1212701666</v>
      </c>
      <c r="E231" s="26" t="s">
        <v>644</v>
      </c>
      <c r="F231" s="28" t="s">
        <v>646</v>
      </c>
      <c r="G231" s="23">
        <v>20</v>
      </c>
      <c r="H231" s="99">
        <v>214</v>
      </c>
      <c r="I231" s="100">
        <v>1366604</v>
      </c>
      <c r="J231" s="101">
        <v>6386</v>
      </c>
      <c r="K231" s="102">
        <v>6583</v>
      </c>
      <c r="L231" s="100">
        <v>1366604</v>
      </c>
      <c r="M231" s="101">
        <v>207.5959289077928</v>
      </c>
      <c r="N231" s="14"/>
      <c r="O231" s="23"/>
      <c r="P231" s="36"/>
      <c r="Q231" s="36"/>
      <c r="R231" s="51"/>
      <c r="S231" s="95"/>
      <c r="T231" s="96"/>
      <c r="AA231" s="1">
        <v>234</v>
      </c>
    </row>
    <row r="232" spans="1:27" ht="27" customHeight="1" x14ac:dyDescent="0.2">
      <c r="A232" s="26" t="s">
        <v>43</v>
      </c>
      <c r="B232" s="97">
        <v>228</v>
      </c>
      <c r="C232" s="98">
        <v>5</v>
      </c>
      <c r="D232" s="98"/>
      <c r="E232" s="26" t="s">
        <v>647</v>
      </c>
      <c r="F232" s="28" t="s">
        <v>648</v>
      </c>
      <c r="G232" s="23">
        <v>20</v>
      </c>
      <c r="H232" s="99">
        <v>264</v>
      </c>
      <c r="I232" s="100">
        <v>2832521</v>
      </c>
      <c r="J232" s="101">
        <v>10729.246212121212</v>
      </c>
      <c r="K232" s="102"/>
      <c r="L232" s="100">
        <v>2832521</v>
      </c>
      <c r="M232" s="101">
        <v>0</v>
      </c>
      <c r="N232" s="14"/>
      <c r="O232" s="23"/>
      <c r="P232" s="34"/>
      <c r="Q232" s="34"/>
      <c r="R232" s="51"/>
      <c r="S232" s="103"/>
      <c r="T232" s="104"/>
      <c r="AA232" s="1">
        <v>235</v>
      </c>
    </row>
    <row r="233" spans="1:27" ht="27" customHeight="1" x14ac:dyDescent="0.2">
      <c r="A233" s="26" t="s">
        <v>43</v>
      </c>
      <c r="B233" s="89">
        <v>229</v>
      </c>
      <c r="C233" s="98">
        <v>5</v>
      </c>
      <c r="D233" s="98"/>
      <c r="E233" s="26" t="s">
        <v>649</v>
      </c>
      <c r="F233" s="28" t="s">
        <v>650</v>
      </c>
      <c r="G233" s="23"/>
      <c r="H233" s="99"/>
      <c r="I233" s="100"/>
      <c r="J233" s="101">
        <v>0</v>
      </c>
      <c r="K233" s="102"/>
      <c r="L233" s="100">
        <v>0</v>
      </c>
      <c r="M233" s="101">
        <v>0</v>
      </c>
      <c r="N233" s="14"/>
      <c r="O233" s="23" t="s">
        <v>1028</v>
      </c>
      <c r="P233" s="36"/>
      <c r="Q233" s="36"/>
      <c r="R233" s="51"/>
      <c r="S233" s="95"/>
      <c r="T233" s="96"/>
      <c r="AA233" s="1">
        <v>236</v>
      </c>
    </row>
    <row r="234" spans="1:27" ht="27" customHeight="1" x14ac:dyDescent="0.2">
      <c r="A234" s="26" t="s">
        <v>43</v>
      </c>
      <c r="B234" s="97">
        <v>230</v>
      </c>
      <c r="C234" s="98">
        <v>5</v>
      </c>
      <c r="D234" s="98">
        <v>2040005008958</v>
      </c>
      <c r="E234" s="26" t="s">
        <v>651</v>
      </c>
      <c r="F234" s="28" t="s">
        <v>652</v>
      </c>
      <c r="G234" s="23">
        <v>20</v>
      </c>
      <c r="H234" s="99">
        <v>351</v>
      </c>
      <c r="I234" s="100">
        <v>11616496</v>
      </c>
      <c r="J234" s="101">
        <v>33095.4301994302</v>
      </c>
      <c r="K234" s="102">
        <v>22754.5</v>
      </c>
      <c r="L234" s="100">
        <v>11616496</v>
      </c>
      <c r="M234" s="101">
        <v>510.51422795491004</v>
      </c>
      <c r="N234" s="14"/>
      <c r="O234" s="23"/>
      <c r="P234" s="34"/>
      <c r="Q234" s="34"/>
      <c r="R234" s="51"/>
      <c r="S234" s="103"/>
      <c r="T234" s="104"/>
      <c r="AA234" s="1">
        <v>237</v>
      </c>
    </row>
    <row r="235" spans="1:27" ht="27" customHeight="1" x14ac:dyDescent="0.2">
      <c r="A235" s="26" t="s">
        <v>43</v>
      </c>
      <c r="B235" s="97">
        <v>231</v>
      </c>
      <c r="C235" s="98">
        <v>5</v>
      </c>
      <c r="D235" s="98">
        <v>2040005008958</v>
      </c>
      <c r="E235" s="26" t="s">
        <v>651</v>
      </c>
      <c r="F235" s="28" t="s">
        <v>653</v>
      </c>
      <c r="G235" s="23">
        <v>20</v>
      </c>
      <c r="H235" s="99">
        <v>556</v>
      </c>
      <c r="I235" s="100">
        <v>6650908</v>
      </c>
      <c r="J235" s="101">
        <v>11962.064748201439</v>
      </c>
      <c r="K235" s="102">
        <v>22627.5</v>
      </c>
      <c r="L235" s="100">
        <v>6650908</v>
      </c>
      <c r="M235" s="101">
        <v>293.93030604353112</v>
      </c>
      <c r="N235" s="14"/>
      <c r="O235" s="23"/>
      <c r="P235" s="36"/>
      <c r="Q235" s="36"/>
      <c r="R235" s="51"/>
      <c r="S235" s="95"/>
      <c r="T235" s="96"/>
      <c r="AA235" s="1">
        <v>238</v>
      </c>
    </row>
    <row r="236" spans="1:27" ht="27" customHeight="1" x14ac:dyDescent="0.2">
      <c r="A236" s="26" t="s">
        <v>101</v>
      </c>
      <c r="B236" s="89">
        <v>232</v>
      </c>
      <c r="C236" s="98">
        <v>5</v>
      </c>
      <c r="D236" s="98"/>
      <c r="E236" s="26" t="s">
        <v>654</v>
      </c>
      <c r="F236" s="28" t="s">
        <v>655</v>
      </c>
      <c r="G236" s="23">
        <v>20</v>
      </c>
      <c r="H236" s="99">
        <v>215</v>
      </c>
      <c r="I236" s="100">
        <v>3319500</v>
      </c>
      <c r="J236" s="101">
        <v>15439.534883720929</v>
      </c>
      <c r="K236" s="102">
        <v>16448</v>
      </c>
      <c r="L236" s="100">
        <v>3319500</v>
      </c>
      <c r="M236" s="101">
        <v>201.81785019455253</v>
      </c>
      <c r="N236" s="14"/>
      <c r="O236" s="23"/>
      <c r="P236" s="34" t="s">
        <v>228</v>
      </c>
      <c r="Q236" s="34"/>
      <c r="R236" s="51">
        <v>0.35499999999999998</v>
      </c>
      <c r="S236" s="103"/>
      <c r="T236" s="104" t="s">
        <v>1030</v>
      </c>
      <c r="AA236" s="1">
        <v>239</v>
      </c>
    </row>
    <row r="237" spans="1:27" ht="27" customHeight="1" x14ac:dyDescent="0.2">
      <c r="A237" s="26" t="s">
        <v>43</v>
      </c>
      <c r="B237" s="97">
        <v>233</v>
      </c>
      <c r="C237" s="98">
        <v>5</v>
      </c>
      <c r="D237" s="98" t="s">
        <v>656</v>
      </c>
      <c r="E237" s="26" t="s">
        <v>657</v>
      </c>
      <c r="F237" s="28" t="s">
        <v>658</v>
      </c>
      <c r="G237" s="23">
        <v>20</v>
      </c>
      <c r="H237" s="99">
        <v>203</v>
      </c>
      <c r="I237" s="100">
        <v>3330931</v>
      </c>
      <c r="J237" s="101">
        <v>16408.527093596058</v>
      </c>
      <c r="K237" s="102">
        <v>19219</v>
      </c>
      <c r="L237" s="100">
        <v>3330931</v>
      </c>
      <c r="M237" s="101">
        <v>173.31448046204278</v>
      </c>
      <c r="N237" s="14"/>
      <c r="O237" s="23"/>
      <c r="P237" s="36"/>
      <c r="Q237" s="36"/>
      <c r="R237" s="51"/>
      <c r="S237" s="95"/>
      <c r="T237" s="96"/>
      <c r="AA237" s="1">
        <v>240</v>
      </c>
    </row>
    <row r="238" spans="1:27" ht="27" customHeight="1" x14ac:dyDescent="0.2">
      <c r="A238" s="26" t="s">
        <v>43</v>
      </c>
      <c r="B238" s="97">
        <v>234</v>
      </c>
      <c r="C238" s="98">
        <v>5</v>
      </c>
      <c r="D238" s="98"/>
      <c r="E238" s="26" t="s">
        <v>659</v>
      </c>
      <c r="F238" s="28" t="s">
        <v>660</v>
      </c>
      <c r="G238" s="23">
        <v>14</v>
      </c>
      <c r="H238" s="99">
        <v>114</v>
      </c>
      <c r="I238" s="100">
        <v>2002800</v>
      </c>
      <c r="J238" s="101">
        <v>17568.42105263158</v>
      </c>
      <c r="K238" s="102">
        <v>9962</v>
      </c>
      <c r="L238" s="100">
        <v>2002800</v>
      </c>
      <c r="M238" s="101">
        <v>201.04396707488456</v>
      </c>
      <c r="N238" s="14"/>
      <c r="O238" s="23"/>
      <c r="P238" s="34" t="s">
        <v>228</v>
      </c>
      <c r="Q238" s="34"/>
      <c r="R238" s="51">
        <v>1</v>
      </c>
      <c r="S238" s="103"/>
      <c r="T238" s="104"/>
      <c r="AA238" s="1">
        <v>241</v>
      </c>
    </row>
    <row r="239" spans="1:27" ht="27" customHeight="1" x14ac:dyDescent="0.2">
      <c r="A239" s="26" t="s">
        <v>43</v>
      </c>
      <c r="B239" s="89">
        <v>235</v>
      </c>
      <c r="C239" s="98">
        <v>5</v>
      </c>
      <c r="D239" s="98">
        <v>1040005012135</v>
      </c>
      <c r="E239" s="26" t="s">
        <v>661</v>
      </c>
      <c r="F239" s="28" t="s">
        <v>662</v>
      </c>
      <c r="G239" s="23">
        <v>10</v>
      </c>
      <c r="H239" s="99">
        <v>86</v>
      </c>
      <c r="I239" s="100">
        <v>866609</v>
      </c>
      <c r="J239" s="101">
        <v>10076.848837209302</v>
      </c>
      <c r="K239" s="102">
        <v>3518</v>
      </c>
      <c r="L239" s="100">
        <v>866609</v>
      </c>
      <c r="M239" s="101">
        <v>246.33570210346787</v>
      </c>
      <c r="N239" s="14"/>
      <c r="O239" s="23"/>
      <c r="P239" s="36"/>
      <c r="Q239" s="36"/>
      <c r="R239" s="51"/>
      <c r="S239" s="95"/>
      <c r="T239" s="96"/>
      <c r="AA239" s="1">
        <v>242</v>
      </c>
    </row>
    <row r="240" spans="1:27" ht="27" customHeight="1" x14ac:dyDescent="0.2">
      <c r="A240" s="26" t="s">
        <v>43</v>
      </c>
      <c r="B240" s="97">
        <v>236</v>
      </c>
      <c r="C240" s="98">
        <v>5</v>
      </c>
      <c r="D240" s="98"/>
      <c r="E240" s="26" t="s">
        <v>148</v>
      </c>
      <c r="F240" s="28" t="s">
        <v>663</v>
      </c>
      <c r="G240" s="23">
        <v>28</v>
      </c>
      <c r="H240" s="99">
        <v>483</v>
      </c>
      <c r="I240" s="100">
        <v>10250468</v>
      </c>
      <c r="J240" s="101">
        <v>21222.501035196688</v>
      </c>
      <c r="K240" s="102">
        <v>28387</v>
      </c>
      <c r="L240" s="100">
        <v>10250468</v>
      </c>
      <c r="M240" s="101">
        <v>361.09726283157784</v>
      </c>
      <c r="N240" s="14"/>
      <c r="O240" s="23"/>
      <c r="P240" s="34"/>
      <c r="Q240" s="34"/>
      <c r="R240" s="51"/>
      <c r="S240" s="103"/>
      <c r="T240" s="104"/>
      <c r="AA240" s="1">
        <v>243</v>
      </c>
    </row>
    <row r="241" spans="1:27" ht="27" customHeight="1" x14ac:dyDescent="0.2">
      <c r="A241" s="26" t="s">
        <v>43</v>
      </c>
      <c r="B241" s="97">
        <v>237</v>
      </c>
      <c r="C241" s="98">
        <v>5</v>
      </c>
      <c r="D241" s="98"/>
      <c r="E241" s="26" t="s">
        <v>148</v>
      </c>
      <c r="F241" s="28" t="s">
        <v>664</v>
      </c>
      <c r="G241" s="23">
        <v>20</v>
      </c>
      <c r="H241" s="99">
        <v>150</v>
      </c>
      <c r="I241" s="100">
        <v>3185352</v>
      </c>
      <c r="J241" s="101">
        <v>21235.68</v>
      </c>
      <c r="K241" s="102">
        <v>9951</v>
      </c>
      <c r="L241" s="100">
        <v>3185352</v>
      </c>
      <c r="M241" s="101">
        <v>320.10370817003314</v>
      </c>
      <c r="N241" s="14"/>
      <c r="O241" s="23"/>
      <c r="P241" s="36"/>
      <c r="Q241" s="36"/>
      <c r="R241" s="51"/>
      <c r="S241" s="95"/>
      <c r="T241" s="96"/>
      <c r="AA241" s="1">
        <v>244</v>
      </c>
    </row>
    <row r="242" spans="1:27" ht="27" customHeight="1" x14ac:dyDescent="0.2">
      <c r="A242" s="26" t="s">
        <v>43</v>
      </c>
      <c r="B242" s="89">
        <v>238</v>
      </c>
      <c r="C242" s="98">
        <v>5</v>
      </c>
      <c r="D242" s="98"/>
      <c r="E242" s="26" t="s">
        <v>665</v>
      </c>
      <c r="F242" s="28" t="s">
        <v>666</v>
      </c>
      <c r="G242" s="23">
        <v>20</v>
      </c>
      <c r="H242" s="99">
        <v>165</v>
      </c>
      <c r="I242" s="100">
        <v>1479725</v>
      </c>
      <c r="J242" s="101">
        <v>8968.0303030303039</v>
      </c>
      <c r="K242" s="102">
        <v>6806</v>
      </c>
      <c r="L242" s="100">
        <v>1479725</v>
      </c>
      <c r="M242" s="101">
        <v>217.4147810755216</v>
      </c>
      <c r="N242" s="14"/>
      <c r="O242" s="23"/>
      <c r="P242" s="34"/>
      <c r="Q242" s="34"/>
      <c r="R242" s="51"/>
      <c r="S242" s="103"/>
      <c r="T242" s="104"/>
      <c r="AA242" s="1">
        <v>245</v>
      </c>
    </row>
    <row r="243" spans="1:27" ht="27" customHeight="1" x14ac:dyDescent="0.2">
      <c r="A243" s="26" t="s">
        <v>43</v>
      </c>
      <c r="B243" s="97">
        <v>239</v>
      </c>
      <c r="C243" s="98">
        <v>5</v>
      </c>
      <c r="D243" s="98"/>
      <c r="E243" s="26" t="s">
        <v>667</v>
      </c>
      <c r="F243" s="28" t="s">
        <v>668</v>
      </c>
      <c r="G243" s="23">
        <v>40</v>
      </c>
      <c r="H243" s="99">
        <v>281</v>
      </c>
      <c r="I243" s="100">
        <v>3339695</v>
      </c>
      <c r="J243" s="101">
        <v>11885.035587188611</v>
      </c>
      <c r="K243" s="102">
        <v>27557</v>
      </c>
      <c r="L243" s="100">
        <v>3339695</v>
      </c>
      <c r="M243" s="101">
        <v>121.19225605109409</v>
      </c>
      <c r="N243" s="14"/>
      <c r="O243" s="23"/>
      <c r="P243" s="36"/>
      <c r="Q243" s="36"/>
      <c r="R243" s="51"/>
      <c r="S243" s="95"/>
      <c r="T243" s="96"/>
      <c r="AA243" s="1">
        <v>246</v>
      </c>
    </row>
    <row r="244" spans="1:27" ht="27" customHeight="1" x14ac:dyDescent="0.2">
      <c r="A244" s="30" t="s">
        <v>43</v>
      </c>
      <c r="B244" s="97">
        <v>240</v>
      </c>
      <c r="C244" s="98">
        <v>5</v>
      </c>
      <c r="D244" s="98">
        <v>1212300584</v>
      </c>
      <c r="E244" s="30" t="s">
        <v>669</v>
      </c>
      <c r="F244" s="28" t="s">
        <v>670</v>
      </c>
      <c r="G244" s="23">
        <v>20</v>
      </c>
      <c r="H244" s="99">
        <v>267</v>
      </c>
      <c r="I244" s="100">
        <v>3409809</v>
      </c>
      <c r="J244" s="101">
        <v>12770.8202247191</v>
      </c>
      <c r="K244" s="102">
        <v>14500</v>
      </c>
      <c r="L244" s="100">
        <v>3409809</v>
      </c>
      <c r="M244" s="101">
        <v>235.15924137931034</v>
      </c>
      <c r="N244" s="14"/>
      <c r="O244" s="23"/>
      <c r="P244" s="34"/>
      <c r="Q244" s="34"/>
      <c r="R244" s="51"/>
      <c r="S244" s="103"/>
      <c r="T244" s="104"/>
      <c r="AA244" s="1">
        <v>247</v>
      </c>
    </row>
    <row r="245" spans="1:27" ht="27" customHeight="1" x14ac:dyDescent="0.2">
      <c r="A245" s="26" t="s">
        <v>43</v>
      </c>
      <c r="B245" s="89">
        <v>241</v>
      </c>
      <c r="C245" s="98">
        <v>5</v>
      </c>
      <c r="D245" s="98"/>
      <c r="E245" s="26" t="s">
        <v>671</v>
      </c>
      <c r="F245" s="31" t="s">
        <v>672</v>
      </c>
      <c r="G245" s="23">
        <v>14</v>
      </c>
      <c r="H245" s="99">
        <v>196</v>
      </c>
      <c r="I245" s="100">
        <v>2940906</v>
      </c>
      <c r="J245" s="101">
        <v>15004.622448979591</v>
      </c>
      <c r="K245" s="102">
        <v>10031</v>
      </c>
      <c r="L245" s="100">
        <v>2940906</v>
      </c>
      <c r="M245" s="101">
        <v>293.18173661648888</v>
      </c>
      <c r="N245" s="14"/>
      <c r="O245" s="23"/>
      <c r="P245" s="34"/>
      <c r="Q245" s="34"/>
      <c r="R245" s="51"/>
      <c r="S245" s="103"/>
      <c r="T245" s="104"/>
      <c r="AA245" s="1">
        <v>248</v>
      </c>
    </row>
    <row r="246" spans="1:27" ht="27" customHeight="1" x14ac:dyDescent="0.2">
      <c r="A246" s="26" t="s">
        <v>43</v>
      </c>
      <c r="B246" s="97">
        <v>242</v>
      </c>
      <c r="C246" s="98">
        <v>5</v>
      </c>
      <c r="D246" s="98">
        <v>1211400278</v>
      </c>
      <c r="E246" s="26" t="s">
        <v>673</v>
      </c>
      <c r="F246" s="28" t="s">
        <v>674</v>
      </c>
      <c r="G246" s="23">
        <v>20</v>
      </c>
      <c r="H246" s="99">
        <v>183</v>
      </c>
      <c r="I246" s="100">
        <v>2012320</v>
      </c>
      <c r="J246" s="101">
        <v>10996.284153005465</v>
      </c>
      <c r="K246" s="102">
        <v>13900</v>
      </c>
      <c r="L246" s="100">
        <v>2012320</v>
      </c>
      <c r="M246" s="101">
        <v>144.77122302158273</v>
      </c>
      <c r="N246" s="14"/>
      <c r="O246" s="23"/>
      <c r="P246" s="36"/>
      <c r="Q246" s="36"/>
      <c r="R246" s="51"/>
      <c r="S246" s="95"/>
      <c r="T246" s="96"/>
      <c r="AA246" s="1">
        <v>249</v>
      </c>
    </row>
    <row r="247" spans="1:27" ht="27" customHeight="1" x14ac:dyDescent="0.2">
      <c r="A247" s="26" t="s">
        <v>43</v>
      </c>
      <c r="B247" s="97">
        <v>243</v>
      </c>
      <c r="C247" s="98">
        <v>5</v>
      </c>
      <c r="D247" s="98">
        <v>4040005016042</v>
      </c>
      <c r="E247" s="26" t="s">
        <v>675</v>
      </c>
      <c r="F247" s="28" t="s">
        <v>675</v>
      </c>
      <c r="G247" s="23">
        <v>20</v>
      </c>
      <c r="H247" s="99">
        <v>40</v>
      </c>
      <c r="I247" s="100">
        <v>1025300</v>
      </c>
      <c r="J247" s="101">
        <v>25632.5</v>
      </c>
      <c r="K247" s="102">
        <v>5010</v>
      </c>
      <c r="L247" s="100">
        <v>1025300</v>
      </c>
      <c r="M247" s="101">
        <v>204.65069860279442</v>
      </c>
      <c r="N247" s="14"/>
      <c r="O247" s="23"/>
      <c r="P247" s="34"/>
      <c r="Q247" s="34"/>
      <c r="R247" s="51"/>
      <c r="S247" s="103"/>
      <c r="T247" s="104"/>
      <c r="AA247" s="1">
        <v>250</v>
      </c>
    </row>
    <row r="248" spans="1:27" ht="27" customHeight="1" x14ac:dyDescent="0.2">
      <c r="A248" s="26" t="s">
        <v>43</v>
      </c>
      <c r="B248" s="89">
        <v>244</v>
      </c>
      <c r="C248" s="98">
        <v>5</v>
      </c>
      <c r="D248" s="98">
        <v>1040005004685</v>
      </c>
      <c r="E248" s="26" t="s">
        <v>676</v>
      </c>
      <c r="F248" s="28" t="s">
        <v>677</v>
      </c>
      <c r="G248" s="23">
        <v>20</v>
      </c>
      <c r="H248" s="99">
        <v>159</v>
      </c>
      <c r="I248" s="100">
        <v>2217350</v>
      </c>
      <c r="J248" s="101">
        <v>13945.59748427673</v>
      </c>
      <c r="K248" s="102">
        <v>5287</v>
      </c>
      <c r="L248" s="100">
        <v>2217350</v>
      </c>
      <c r="M248" s="101">
        <v>419.39663325137127</v>
      </c>
      <c r="N248" s="14"/>
      <c r="O248" s="23"/>
      <c r="P248" s="36"/>
      <c r="Q248" s="36"/>
      <c r="R248" s="51"/>
      <c r="S248" s="95"/>
      <c r="T248" s="96"/>
      <c r="AA248" s="1">
        <v>251</v>
      </c>
    </row>
    <row r="249" spans="1:27" ht="27" customHeight="1" x14ac:dyDescent="0.2">
      <c r="A249" s="107" t="s">
        <v>43</v>
      </c>
      <c r="B249" s="97">
        <v>245</v>
      </c>
      <c r="C249" s="98">
        <v>5</v>
      </c>
      <c r="D249" s="108">
        <v>1211900194</v>
      </c>
      <c r="E249" s="107" t="s">
        <v>676</v>
      </c>
      <c r="F249" s="109" t="s">
        <v>678</v>
      </c>
      <c r="G249" s="23">
        <v>20</v>
      </c>
      <c r="H249" s="99">
        <v>175</v>
      </c>
      <c r="I249" s="100">
        <v>2922815</v>
      </c>
      <c r="J249" s="101">
        <v>16701.8</v>
      </c>
      <c r="K249" s="102">
        <v>8196</v>
      </c>
      <c r="L249" s="100">
        <v>2922815</v>
      </c>
      <c r="M249" s="101">
        <v>356.61481210346511</v>
      </c>
      <c r="N249" s="14"/>
      <c r="O249" s="23"/>
      <c r="P249" s="34"/>
      <c r="Q249" s="34"/>
      <c r="R249" s="51"/>
      <c r="S249" s="103"/>
      <c r="T249" s="104"/>
      <c r="AA249" s="1">
        <v>252</v>
      </c>
    </row>
    <row r="250" spans="1:27" ht="27" customHeight="1" x14ac:dyDescent="0.2">
      <c r="A250" s="26" t="s">
        <v>43</v>
      </c>
      <c r="B250" s="97">
        <v>246</v>
      </c>
      <c r="C250" s="98">
        <v>5</v>
      </c>
      <c r="D250" s="98"/>
      <c r="E250" s="26" t="s">
        <v>679</v>
      </c>
      <c r="F250" s="28" t="s">
        <v>680</v>
      </c>
      <c r="G250" s="23">
        <v>30</v>
      </c>
      <c r="H250" s="99">
        <v>489</v>
      </c>
      <c r="I250" s="100">
        <v>4794195</v>
      </c>
      <c r="J250" s="101">
        <v>9804.0797546012273</v>
      </c>
      <c r="K250" s="102">
        <v>22436</v>
      </c>
      <c r="L250" s="100">
        <v>4794195</v>
      </c>
      <c r="M250" s="101">
        <v>213.68314316277412</v>
      </c>
      <c r="N250" s="14"/>
      <c r="O250" s="23"/>
      <c r="P250" s="36"/>
      <c r="Q250" s="36"/>
      <c r="R250" s="51"/>
      <c r="S250" s="95"/>
      <c r="T250" s="96"/>
      <c r="AA250" s="1">
        <v>253</v>
      </c>
    </row>
    <row r="251" spans="1:27" ht="27" customHeight="1" x14ac:dyDescent="0.2">
      <c r="A251" s="73" t="s">
        <v>43</v>
      </c>
      <c r="B251" s="89">
        <v>247</v>
      </c>
      <c r="C251" s="98">
        <v>5</v>
      </c>
      <c r="D251" s="90">
        <v>2040005010708</v>
      </c>
      <c r="E251" s="73" t="s">
        <v>681</v>
      </c>
      <c r="F251" s="87" t="s">
        <v>682</v>
      </c>
      <c r="G251" s="23">
        <v>20</v>
      </c>
      <c r="H251" s="99">
        <v>155</v>
      </c>
      <c r="I251" s="100">
        <v>2631701</v>
      </c>
      <c r="J251" s="101">
        <v>16978.716129032258</v>
      </c>
      <c r="K251" s="102">
        <v>155</v>
      </c>
      <c r="L251" s="100">
        <v>2631701</v>
      </c>
      <c r="M251" s="101">
        <v>16978.716129032258</v>
      </c>
      <c r="N251" s="14"/>
      <c r="O251" s="23"/>
      <c r="P251" s="34"/>
      <c r="Q251" s="34"/>
      <c r="R251" s="51"/>
      <c r="S251" s="103"/>
      <c r="T251" s="104"/>
      <c r="AA251" s="1">
        <v>254</v>
      </c>
    </row>
    <row r="252" spans="1:27" ht="27" customHeight="1" x14ac:dyDescent="0.2">
      <c r="A252" s="26" t="s">
        <v>43</v>
      </c>
      <c r="B252" s="97">
        <v>248</v>
      </c>
      <c r="C252" s="98">
        <v>5</v>
      </c>
      <c r="D252" s="98"/>
      <c r="E252" s="26" t="s">
        <v>150</v>
      </c>
      <c r="F252" s="28" t="s">
        <v>683</v>
      </c>
      <c r="G252" s="23">
        <v>40</v>
      </c>
      <c r="H252" s="99">
        <v>426</v>
      </c>
      <c r="I252" s="100">
        <v>4515674</v>
      </c>
      <c r="J252" s="101">
        <v>10600.173708920187</v>
      </c>
      <c r="K252" s="102">
        <v>58485</v>
      </c>
      <c r="L252" s="100">
        <v>4515674</v>
      </c>
      <c r="M252" s="101">
        <v>77.210806189621266</v>
      </c>
      <c r="N252" s="14"/>
      <c r="O252" s="23"/>
      <c r="P252" s="36"/>
      <c r="Q252" s="36"/>
      <c r="R252" s="51"/>
      <c r="S252" s="95" t="s">
        <v>228</v>
      </c>
      <c r="T252" s="96">
        <v>0.15</v>
      </c>
      <c r="AA252" s="1">
        <v>255</v>
      </c>
    </row>
    <row r="253" spans="1:27" ht="27" customHeight="1" x14ac:dyDescent="0.2">
      <c r="A253" s="26" t="s">
        <v>43</v>
      </c>
      <c r="B253" s="97">
        <v>249</v>
      </c>
      <c r="C253" s="98">
        <v>5</v>
      </c>
      <c r="D253" s="98"/>
      <c r="E253" s="26" t="s">
        <v>150</v>
      </c>
      <c r="F253" s="28" t="s">
        <v>684</v>
      </c>
      <c r="G253" s="23">
        <v>20</v>
      </c>
      <c r="H253" s="99">
        <v>252</v>
      </c>
      <c r="I253" s="100">
        <v>2551369</v>
      </c>
      <c r="J253" s="101">
        <v>10124.480158730159</v>
      </c>
      <c r="K253" s="102"/>
      <c r="L253" s="100">
        <v>2551369</v>
      </c>
      <c r="M253" s="101">
        <v>0</v>
      </c>
      <c r="N253" s="14"/>
      <c r="O253" s="23"/>
      <c r="P253" s="34"/>
      <c r="Q253" s="34"/>
      <c r="R253" s="51"/>
      <c r="S253" s="103"/>
      <c r="T253" s="104"/>
      <c r="AA253" s="1">
        <v>256</v>
      </c>
    </row>
    <row r="254" spans="1:27" ht="27" customHeight="1" x14ac:dyDescent="0.2">
      <c r="A254" s="26" t="s">
        <v>43</v>
      </c>
      <c r="B254" s="89">
        <v>250</v>
      </c>
      <c r="C254" s="98">
        <v>5</v>
      </c>
      <c r="D254" s="98">
        <v>1214700088</v>
      </c>
      <c r="E254" s="26" t="s">
        <v>685</v>
      </c>
      <c r="F254" s="28" t="s">
        <v>686</v>
      </c>
      <c r="G254" s="23">
        <v>20</v>
      </c>
      <c r="H254" s="99">
        <v>161</v>
      </c>
      <c r="I254" s="100">
        <v>3075222</v>
      </c>
      <c r="J254" s="101">
        <v>19100.757763975154</v>
      </c>
      <c r="K254" s="102">
        <v>5250</v>
      </c>
      <c r="L254" s="100">
        <v>3075222</v>
      </c>
      <c r="M254" s="101">
        <v>585.75657142857142</v>
      </c>
      <c r="N254" s="14"/>
      <c r="O254" s="23"/>
      <c r="P254" s="36"/>
      <c r="Q254" s="36"/>
      <c r="R254" s="51"/>
      <c r="S254" s="95"/>
      <c r="T254" s="96"/>
      <c r="AA254" s="1">
        <v>257</v>
      </c>
    </row>
    <row r="255" spans="1:27" ht="27" customHeight="1" x14ac:dyDescent="0.2">
      <c r="A255" s="26" t="s">
        <v>43</v>
      </c>
      <c r="B255" s="97">
        <v>251</v>
      </c>
      <c r="C255" s="98">
        <v>5</v>
      </c>
      <c r="D255" s="98">
        <v>1214600254</v>
      </c>
      <c r="E255" s="26" t="s">
        <v>687</v>
      </c>
      <c r="F255" s="28" t="s">
        <v>688</v>
      </c>
      <c r="G255" s="23">
        <v>10</v>
      </c>
      <c r="H255" s="99">
        <v>36</v>
      </c>
      <c r="I255" s="100">
        <v>191385</v>
      </c>
      <c r="J255" s="101">
        <v>5316.25</v>
      </c>
      <c r="K255" s="102">
        <v>1561</v>
      </c>
      <c r="L255" s="100">
        <v>191385</v>
      </c>
      <c r="M255" s="101">
        <v>122.60409993593851</v>
      </c>
      <c r="N255" s="14"/>
      <c r="O255" s="23"/>
      <c r="P255" s="34"/>
      <c r="Q255" s="34"/>
      <c r="R255" s="51"/>
      <c r="S255" s="103"/>
      <c r="T255" s="104"/>
      <c r="AA255" s="1">
        <v>258</v>
      </c>
    </row>
    <row r="256" spans="1:27" ht="27" customHeight="1" x14ac:dyDescent="0.2">
      <c r="A256" s="26" t="s">
        <v>43</v>
      </c>
      <c r="B256" s="97">
        <v>252</v>
      </c>
      <c r="C256" s="98">
        <v>5</v>
      </c>
      <c r="D256" s="98">
        <v>1214400226</v>
      </c>
      <c r="E256" s="26" t="s">
        <v>689</v>
      </c>
      <c r="F256" s="28" t="s">
        <v>690</v>
      </c>
      <c r="G256" s="23">
        <v>14</v>
      </c>
      <c r="H256" s="99">
        <v>198</v>
      </c>
      <c r="I256" s="100">
        <v>1861440</v>
      </c>
      <c r="J256" s="101">
        <v>9401.2121212121219</v>
      </c>
      <c r="K256" s="102">
        <v>198</v>
      </c>
      <c r="L256" s="100">
        <v>1861440</v>
      </c>
      <c r="M256" s="101">
        <v>9401.2121212121219</v>
      </c>
      <c r="N256" s="14"/>
      <c r="O256" s="23"/>
      <c r="P256" s="36"/>
      <c r="Q256" s="36"/>
      <c r="R256" s="51"/>
      <c r="S256" s="95" t="s">
        <v>228</v>
      </c>
      <c r="T256" s="96">
        <v>0.05</v>
      </c>
      <c r="AA256" s="1">
        <v>259</v>
      </c>
    </row>
    <row r="257" spans="1:27" ht="27" customHeight="1" x14ac:dyDescent="0.2">
      <c r="A257" s="26" t="s">
        <v>43</v>
      </c>
      <c r="B257" s="89">
        <v>253</v>
      </c>
      <c r="C257" s="98">
        <v>5</v>
      </c>
      <c r="D257" s="98">
        <v>7040005007716</v>
      </c>
      <c r="E257" s="26" t="s">
        <v>689</v>
      </c>
      <c r="F257" s="28" t="s">
        <v>691</v>
      </c>
      <c r="G257" s="23">
        <v>20</v>
      </c>
      <c r="H257" s="99">
        <v>343</v>
      </c>
      <c r="I257" s="100">
        <v>3861860</v>
      </c>
      <c r="J257" s="101">
        <v>11259.067055393585</v>
      </c>
      <c r="K257" s="102">
        <v>34452</v>
      </c>
      <c r="L257" s="100">
        <v>3861860</v>
      </c>
      <c r="M257" s="101">
        <v>112.09392778358296</v>
      </c>
      <c r="N257" s="14"/>
      <c r="O257" s="23"/>
      <c r="P257" s="34" t="s">
        <v>228</v>
      </c>
      <c r="Q257" s="34" t="s">
        <v>228</v>
      </c>
      <c r="R257" s="51">
        <v>0.02</v>
      </c>
      <c r="S257" s="103"/>
      <c r="T257" s="104"/>
      <c r="AA257" s="1">
        <v>260</v>
      </c>
    </row>
    <row r="258" spans="1:27" ht="27" customHeight="1" x14ac:dyDescent="0.2">
      <c r="A258" s="26" t="s">
        <v>43</v>
      </c>
      <c r="B258" s="97">
        <v>254</v>
      </c>
      <c r="C258" s="98">
        <v>5</v>
      </c>
      <c r="D258" s="98"/>
      <c r="E258" s="26" t="s">
        <v>692</v>
      </c>
      <c r="F258" s="28" t="s">
        <v>693</v>
      </c>
      <c r="G258" s="23">
        <v>19</v>
      </c>
      <c r="H258" s="99">
        <v>248</v>
      </c>
      <c r="I258" s="100">
        <v>1553802</v>
      </c>
      <c r="J258" s="101">
        <v>6265.3306451612907</v>
      </c>
      <c r="K258" s="102">
        <v>12209</v>
      </c>
      <c r="L258" s="100">
        <v>1553802</v>
      </c>
      <c r="M258" s="101">
        <v>127.26693422884757</v>
      </c>
      <c r="N258" s="14"/>
      <c r="O258" s="23"/>
      <c r="P258" s="36"/>
      <c r="Q258" s="36"/>
      <c r="R258" s="51"/>
      <c r="S258" s="95"/>
      <c r="T258" s="96"/>
      <c r="AA258" s="1">
        <v>261</v>
      </c>
    </row>
    <row r="259" spans="1:27" ht="27" customHeight="1" x14ac:dyDescent="0.2">
      <c r="A259" s="26" t="s">
        <v>43</v>
      </c>
      <c r="B259" s="97">
        <v>255</v>
      </c>
      <c r="C259" s="98">
        <v>5</v>
      </c>
      <c r="D259" s="98">
        <v>6040005007634</v>
      </c>
      <c r="E259" s="26" t="s">
        <v>694</v>
      </c>
      <c r="F259" s="31" t="s">
        <v>695</v>
      </c>
      <c r="G259" s="23">
        <v>20</v>
      </c>
      <c r="H259" s="99">
        <v>96</v>
      </c>
      <c r="I259" s="100">
        <v>1448000</v>
      </c>
      <c r="J259" s="101">
        <v>15083.333333333334</v>
      </c>
      <c r="K259" s="102">
        <v>12165</v>
      </c>
      <c r="L259" s="100">
        <v>1448000</v>
      </c>
      <c r="M259" s="101">
        <v>119.03000411015208</v>
      </c>
      <c r="N259" s="14"/>
      <c r="O259" s="23"/>
      <c r="P259" s="34"/>
      <c r="Q259" s="34"/>
      <c r="R259" s="51"/>
      <c r="S259" s="103"/>
      <c r="T259" s="104"/>
      <c r="AA259" s="1">
        <v>262</v>
      </c>
    </row>
    <row r="260" spans="1:27" ht="27" customHeight="1" x14ac:dyDescent="0.2">
      <c r="A260" s="28" t="s">
        <v>43</v>
      </c>
      <c r="B260" s="89">
        <v>256</v>
      </c>
      <c r="C260" s="98">
        <v>5</v>
      </c>
      <c r="D260" s="98"/>
      <c r="E260" s="28" t="s">
        <v>696</v>
      </c>
      <c r="F260" s="28" t="s">
        <v>697</v>
      </c>
      <c r="G260" s="23">
        <v>20</v>
      </c>
      <c r="H260" s="99">
        <v>250</v>
      </c>
      <c r="I260" s="100">
        <v>1745904</v>
      </c>
      <c r="J260" s="101">
        <v>6983.616</v>
      </c>
      <c r="K260" s="102">
        <v>4844</v>
      </c>
      <c r="L260" s="100">
        <v>1745904</v>
      </c>
      <c r="M260" s="101">
        <v>360.4260941370768</v>
      </c>
      <c r="N260" s="14"/>
      <c r="O260" s="23"/>
      <c r="P260" s="36"/>
      <c r="Q260" s="36"/>
      <c r="R260" s="51"/>
      <c r="S260" s="95"/>
      <c r="T260" s="96"/>
      <c r="AA260" s="1">
        <v>263</v>
      </c>
    </row>
    <row r="261" spans="1:27" ht="27" customHeight="1" x14ac:dyDescent="0.2">
      <c r="A261" s="28" t="s">
        <v>43</v>
      </c>
      <c r="B261" s="97">
        <v>257</v>
      </c>
      <c r="C261" s="98">
        <v>5</v>
      </c>
      <c r="D261" s="98"/>
      <c r="E261" s="28" t="s">
        <v>698</v>
      </c>
      <c r="F261" s="28" t="s">
        <v>699</v>
      </c>
      <c r="G261" s="23">
        <v>20</v>
      </c>
      <c r="H261" s="99">
        <v>196</v>
      </c>
      <c r="I261" s="100">
        <v>1768265</v>
      </c>
      <c r="J261" s="101">
        <v>9021.7602040816328</v>
      </c>
      <c r="K261" s="102">
        <v>19092</v>
      </c>
      <c r="L261" s="100">
        <v>1768265</v>
      </c>
      <c r="M261" s="101">
        <v>92.618112298344855</v>
      </c>
      <c r="N261" s="14"/>
      <c r="O261" s="23"/>
      <c r="P261" s="34"/>
      <c r="Q261" s="34"/>
      <c r="R261" s="51"/>
      <c r="S261" s="103"/>
      <c r="T261" s="104"/>
      <c r="AA261" s="1">
        <v>264</v>
      </c>
    </row>
    <row r="262" spans="1:27" ht="27" customHeight="1" x14ac:dyDescent="0.2">
      <c r="A262" s="28" t="s">
        <v>43</v>
      </c>
      <c r="B262" s="97">
        <v>258</v>
      </c>
      <c r="C262" s="98">
        <v>5</v>
      </c>
      <c r="D262" s="98"/>
      <c r="E262" s="28" t="s">
        <v>700</v>
      </c>
      <c r="F262" s="28" t="s">
        <v>701</v>
      </c>
      <c r="G262" s="23">
        <v>20</v>
      </c>
      <c r="H262" s="99">
        <v>217</v>
      </c>
      <c r="I262" s="100">
        <v>2883484</v>
      </c>
      <c r="J262" s="101">
        <v>13287.94470046083</v>
      </c>
      <c r="K262" s="102">
        <v>16776</v>
      </c>
      <c r="L262" s="100">
        <v>2883484</v>
      </c>
      <c r="M262" s="101">
        <v>171.88149737720553</v>
      </c>
      <c r="N262" s="14"/>
      <c r="O262" s="23"/>
      <c r="P262" s="36"/>
      <c r="Q262" s="36"/>
      <c r="R262" s="51"/>
      <c r="S262" s="95"/>
      <c r="T262" s="96"/>
      <c r="AA262" s="1">
        <v>265</v>
      </c>
    </row>
    <row r="263" spans="1:27" ht="27" customHeight="1" x14ac:dyDescent="0.2">
      <c r="A263" s="28" t="s">
        <v>101</v>
      </c>
      <c r="B263" s="89">
        <v>259</v>
      </c>
      <c r="C263" s="98">
        <v>5</v>
      </c>
      <c r="D263" s="98" t="s">
        <v>702</v>
      </c>
      <c r="E263" s="28" t="s">
        <v>703</v>
      </c>
      <c r="F263" s="28" t="s">
        <v>704</v>
      </c>
      <c r="G263" s="23">
        <v>20</v>
      </c>
      <c r="H263" s="99">
        <v>125</v>
      </c>
      <c r="I263" s="100">
        <v>580285</v>
      </c>
      <c r="J263" s="101">
        <v>4642.28</v>
      </c>
      <c r="K263" s="102">
        <v>4090</v>
      </c>
      <c r="L263" s="100">
        <v>580285</v>
      </c>
      <c r="M263" s="101">
        <v>141.87897310513446</v>
      </c>
      <c r="N263" s="14"/>
      <c r="O263" s="23"/>
      <c r="P263" s="34"/>
      <c r="Q263" s="34"/>
      <c r="R263" s="51"/>
      <c r="S263" s="103"/>
      <c r="T263" s="104"/>
      <c r="AA263" s="1">
        <v>266</v>
      </c>
    </row>
    <row r="264" spans="1:27" ht="27" customHeight="1" x14ac:dyDescent="0.2">
      <c r="A264" s="26" t="s">
        <v>43</v>
      </c>
      <c r="B264" s="97">
        <v>260</v>
      </c>
      <c r="C264" s="98">
        <v>5</v>
      </c>
      <c r="D264" s="98"/>
      <c r="E264" s="26" t="s">
        <v>705</v>
      </c>
      <c r="F264" s="26" t="s">
        <v>706</v>
      </c>
      <c r="G264" s="23">
        <v>20</v>
      </c>
      <c r="H264" s="99">
        <v>238</v>
      </c>
      <c r="I264" s="100">
        <v>3661856</v>
      </c>
      <c r="J264" s="101">
        <v>15385.949579831933</v>
      </c>
      <c r="K264" s="102">
        <v>23898</v>
      </c>
      <c r="L264" s="100">
        <v>3661856</v>
      </c>
      <c r="M264" s="101">
        <v>153.2285546907691</v>
      </c>
      <c r="N264" s="14"/>
      <c r="O264" s="23"/>
      <c r="P264" s="34"/>
      <c r="Q264" s="34"/>
      <c r="R264" s="51"/>
      <c r="S264" s="103"/>
      <c r="T264" s="104"/>
      <c r="U264" s="45">
        <v>2</v>
      </c>
      <c r="V264" s="46" t="s">
        <v>7</v>
      </c>
      <c r="X264" s="45">
        <v>2</v>
      </c>
      <c r="Y264" s="45" t="s">
        <v>23</v>
      </c>
      <c r="AA264" s="1">
        <v>267</v>
      </c>
    </row>
    <row r="265" spans="1:27" ht="27" customHeight="1" x14ac:dyDescent="0.2">
      <c r="A265" s="26" t="s">
        <v>43</v>
      </c>
      <c r="B265" s="97">
        <v>261</v>
      </c>
      <c r="C265" s="98">
        <v>5</v>
      </c>
      <c r="D265" s="98">
        <v>9040005009000</v>
      </c>
      <c r="E265" s="26" t="s">
        <v>707</v>
      </c>
      <c r="F265" s="30" t="s">
        <v>708</v>
      </c>
      <c r="G265" s="23">
        <v>20</v>
      </c>
      <c r="H265" s="99">
        <v>237</v>
      </c>
      <c r="I265" s="100">
        <v>10885560</v>
      </c>
      <c r="J265" s="101">
        <v>45930.632911392408</v>
      </c>
      <c r="K265" s="102">
        <v>22320</v>
      </c>
      <c r="L265" s="100">
        <v>10885560</v>
      </c>
      <c r="M265" s="101">
        <v>487.7043010752688</v>
      </c>
      <c r="N265" s="14"/>
      <c r="O265" s="23"/>
      <c r="P265" s="36"/>
      <c r="Q265" s="36"/>
      <c r="R265" s="51"/>
      <c r="S265" s="95"/>
      <c r="T265" s="96"/>
      <c r="U265" s="45">
        <v>3</v>
      </c>
      <c r="V265" s="46" t="s">
        <v>8</v>
      </c>
      <c r="AA265" s="1">
        <v>268</v>
      </c>
    </row>
    <row r="266" spans="1:27" ht="27" customHeight="1" x14ac:dyDescent="0.2">
      <c r="A266" s="26" t="s">
        <v>43</v>
      </c>
      <c r="B266" s="89">
        <v>262</v>
      </c>
      <c r="C266" s="98">
        <v>5</v>
      </c>
      <c r="D266" s="98"/>
      <c r="E266" s="26" t="s">
        <v>709</v>
      </c>
      <c r="F266" s="26" t="s">
        <v>710</v>
      </c>
      <c r="G266" s="23">
        <v>20</v>
      </c>
      <c r="H266" s="99">
        <v>185</v>
      </c>
      <c r="I266" s="100">
        <v>2872295</v>
      </c>
      <c r="J266" s="101">
        <v>15525.918918918918</v>
      </c>
      <c r="K266" s="102">
        <v>15722</v>
      </c>
      <c r="L266" s="100">
        <v>2872295</v>
      </c>
      <c r="M266" s="101">
        <v>182.69272357206464</v>
      </c>
      <c r="N266" s="14"/>
      <c r="O266" s="23"/>
      <c r="P266" s="34"/>
      <c r="Q266" s="34"/>
      <c r="R266" s="51"/>
      <c r="S266" s="103"/>
      <c r="T266" s="104"/>
      <c r="U266" s="45">
        <v>4</v>
      </c>
      <c r="V266" s="46" t="s">
        <v>21</v>
      </c>
      <c r="AA266" s="1">
        <v>269</v>
      </c>
    </row>
    <row r="267" spans="1:27" ht="27" customHeight="1" x14ac:dyDescent="0.2">
      <c r="A267" s="26" t="s">
        <v>43</v>
      </c>
      <c r="B267" s="97">
        <v>263</v>
      </c>
      <c r="C267" s="98">
        <v>5</v>
      </c>
      <c r="D267" s="98"/>
      <c r="E267" s="26" t="s">
        <v>711</v>
      </c>
      <c r="F267" s="26" t="s">
        <v>712</v>
      </c>
      <c r="G267" s="23"/>
      <c r="H267" s="99"/>
      <c r="I267" s="100"/>
      <c r="J267" s="101">
        <v>0</v>
      </c>
      <c r="K267" s="102"/>
      <c r="L267" s="100">
        <v>0</v>
      </c>
      <c r="M267" s="101">
        <v>0</v>
      </c>
      <c r="N267" s="14"/>
      <c r="O267" s="23" t="s">
        <v>1028</v>
      </c>
      <c r="P267" s="36"/>
      <c r="Q267" s="36"/>
      <c r="R267" s="51"/>
      <c r="S267" s="95"/>
      <c r="T267" s="96"/>
      <c r="U267" s="45">
        <v>5</v>
      </c>
      <c r="V267" s="46" t="s">
        <v>10</v>
      </c>
      <c r="AA267" s="1">
        <v>270</v>
      </c>
    </row>
    <row r="268" spans="1:27" ht="27" customHeight="1" x14ac:dyDescent="0.2">
      <c r="A268" s="26" t="s">
        <v>43</v>
      </c>
      <c r="B268" s="97">
        <v>264</v>
      </c>
      <c r="C268" s="98">
        <v>5</v>
      </c>
      <c r="D268" s="98">
        <v>5040005006777</v>
      </c>
      <c r="E268" s="26" t="s">
        <v>713</v>
      </c>
      <c r="F268" s="26" t="s">
        <v>714</v>
      </c>
      <c r="G268" s="23">
        <v>20</v>
      </c>
      <c r="H268" s="99">
        <v>145</v>
      </c>
      <c r="I268" s="100">
        <v>666225</v>
      </c>
      <c r="J268" s="101">
        <v>4594.6551724137935</v>
      </c>
      <c r="K268" s="102">
        <v>11460</v>
      </c>
      <c r="L268" s="100">
        <v>666225</v>
      </c>
      <c r="M268" s="101">
        <v>58.1348167539267</v>
      </c>
      <c r="N268" s="14"/>
      <c r="O268" s="23"/>
      <c r="P268" s="34"/>
      <c r="Q268" s="34"/>
      <c r="R268" s="51"/>
      <c r="S268" s="103"/>
      <c r="T268" s="104"/>
      <c r="U268" s="45">
        <v>6</v>
      </c>
      <c r="V268" s="46" t="s">
        <v>9</v>
      </c>
      <c r="AA268" s="1">
        <v>271</v>
      </c>
    </row>
    <row r="269" spans="1:27" ht="27" customHeight="1" x14ac:dyDescent="0.2">
      <c r="A269" s="26" t="s">
        <v>43</v>
      </c>
      <c r="B269" s="89">
        <v>265</v>
      </c>
      <c r="C269" s="98">
        <v>5</v>
      </c>
      <c r="D269" s="98">
        <v>5040005014458</v>
      </c>
      <c r="E269" s="26" t="s">
        <v>715</v>
      </c>
      <c r="F269" s="26" t="s">
        <v>716</v>
      </c>
      <c r="G269" s="23">
        <v>20</v>
      </c>
      <c r="H269" s="99">
        <v>136</v>
      </c>
      <c r="I269" s="100">
        <v>1248760</v>
      </c>
      <c r="J269" s="101">
        <v>9182.0588235294126</v>
      </c>
      <c r="K269" s="102">
        <v>4976</v>
      </c>
      <c r="L269" s="100">
        <v>1248760</v>
      </c>
      <c r="M269" s="101">
        <v>250.95659163987139</v>
      </c>
      <c r="N269" s="14"/>
      <c r="O269" s="23"/>
      <c r="P269" s="36" t="s">
        <v>228</v>
      </c>
      <c r="Q269" s="36" t="s">
        <v>228</v>
      </c>
      <c r="R269" s="51">
        <v>3.0000000000000001E-3</v>
      </c>
      <c r="S269" s="95"/>
      <c r="T269" s="96"/>
      <c r="U269" s="45"/>
      <c r="V269" s="46"/>
      <c r="AA269" s="1">
        <v>272</v>
      </c>
    </row>
    <row r="270" spans="1:27" ht="27" customHeight="1" x14ac:dyDescent="0.2">
      <c r="A270" s="26" t="s">
        <v>43</v>
      </c>
      <c r="B270" s="97">
        <v>266</v>
      </c>
      <c r="C270" s="98">
        <v>5</v>
      </c>
      <c r="D270" s="98"/>
      <c r="E270" s="26" t="s">
        <v>717</v>
      </c>
      <c r="F270" s="26" t="s">
        <v>718</v>
      </c>
      <c r="G270" s="23">
        <v>20</v>
      </c>
      <c r="H270" s="99">
        <v>266</v>
      </c>
      <c r="I270" s="100">
        <v>2156510</v>
      </c>
      <c r="J270" s="101">
        <v>8107.1804511278197</v>
      </c>
      <c r="K270" s="102">
        <v>9559</v>
      </c>
      <c r="L270" s="100">
        <v>2156510</v>
      </c>
      <c r="M270" s="101">
        <v>225.59995815461869</v>
      </c>
      <c r="N270" s="14"/>
      <c r="O270" s="23"/>
      <c r="P270" s="34"/>
      <c r="Q270" s="34"/>
      <c r="R270" s="51"/>
      <c r="S270" s="103"/>
      <c r="T270" s="104"/>
      <c r="U270" s="45"/>
      <c r="V270" s="46"/>
      <c r="AA270" s="1">
        <v>273</v>
      </c>
    </row>
    <row r="271" spans="1:27" ht="27" customHeight="1" x14ac:dyDescent="0.2">
      <c r="A271" s="26" t="s">
        <v>43</v>
      </c>
      <c r="B271" s="97">
        <v>267</v>
      </c>
      <c r="C271" s="98">
        <v>5</v>
      </c>
      <c r="D271" s="98">
        <v>8040005008358</v>
      </c>
      <c r="E271" s="26" t="s">
        <v>154</v>
      </c>
      <c r="F271" s="26" t="s">
        <v>719</v>
      </c>
      <c r="G271" s="23">
        <v>30</v>
      </c>
      <c r="H271" s="99">
        <v>431</v>
      </c>
      <c r="I271" s="100">
        <v>5539737</v>
      </c>
      <c r="J271" s="101">
        <v>12853.218097447796</v>
      </c>
      <c r="K271" s="102">
        <v>35020</v>
      </c>
      <c r="L271" s="100">
        <v>5539737</v>
      </c>
      <c r="M271" s="101">
        <v>158.18780696744716</v>
      </c>
      <c r="N271" s="14"/>
      <c r="O271" s="23"/>
      <c r="P271" s="36"/>
      <c r="Q271" s="36"/>
      <c r="R271" s="51"/>
      <c r="S271" s="95"/>
      <c r="T271" s="96"/>
      <c r="U271" s="45"/>
      <c r="V271" s="46"/>
      <c r="AA271" s="1">
        <v>274</v>
      </c>
    </row>
    <row r="272" spans="1:27" ht="27" customHeight="1" x14ac:dyDescent="0.2">
      <c r="A272" s="26" t="s">
        <v>43</v>
      </c>
      <c r="B272" s="89">
        <v>268</v>
      </c>
      <c r="C272" s="98">
        <v>5</v>
      </c>
      <c r="D272" s="98"/>
      <c r="E272" s="26" t="s">
        <v>720</v>
      </c>
      <c r="F272" s="26" t="s">
        <v>721</v>
      </c>
      <c r="G272" s="23">
        <v>14</v>
      </c>
      <c r="H272" s="99">
        <v>155</v>
      </c>
      <c r="I272" s="100">
        <v>2518440</v>
      </c>
      <c r="J272" s="101">
        <v>16248</v>
      </c>
      <c r="K272" s="102">
        <v>10212</v>
      </c>
      <c r="L272" s="100">
        <v>2518440</v>
      </c>
      <c r="M272" s="101">
        <v>246.61574618096358</v>
      </c>
      <c r="N272" s="14"/>
      <c r="O272" s="23"/>
      <c r="P272" s="34"/>
      <c r="Q272" s="34"/>
      <c r="R272" s="51"/>
      <c r="S272" s="103"/>
      <c r="T272" s="104"/>
      <c r="AA272" s="1">
        <v>275</v>
      </c>
    </row>
    <row r="273" spans="1:27" ht="27" customHeight="1" x14ac:dyDescent="0.2">
      <c r="A273" s="26" t="s">
        <v>43</v>
      </c>
      <c r="B273" s="97">
        <v>269</v>
      </c>
      <c r="C273" s="98">
        <v>5</v>
      </c>
      <c r="D273" s="98">
        <v>1213100595</v>
      </c>
      <c r="E273" s="26" t="s">
        <v>722</v>
      </c>
      <c r="F273" s="26" t="s">
        <v>723</v>
      </c>
      <c r="G273" s="23">
        <v>14</v>
      </c>
      <c r="H273" s="99">
        <v>116</v>
      </c>
      <c r="I273" s="100">
        <v>2760540</v>
      </c>
      <c r="J273" s="101">
        <v>23797.758620689656</v>
      </c>
      <c r="K273" s="102">
        <v>12180</v>
      </c>
      <c r="L273" s="100">
        <v>2760540</v>
      </c>
      <c r="M273" s="101">
        <v>226.64532019704433</v>
      </c>
      <c r="N273" s="14"/>
      <c r="O273" s="23"/>
      <c r="P273" s="36"/>
      <c r="Q273" s="36"/>
      <c r="R273" s="51"/>
      <c r="S273" s="95"/>
      <c r="T273" s="96"/>
      <c r="AA273" s="1">
        <v>276</v>
      </c>
    </row>
    <row r="274" spans="1:27" ht="27" customHeight="1" x14ac:dyDescent="0.2">
      <c r="A274" s="26" t="s">
        <v>43</v>
      </c>
      <c r="B274" s="97">
        <v>270</v>
      </c>
      <c r="C274" s="98">
        <v>5</v>
      </c>
      <c r="D274" s="98"/>
      <c r="E274" s="26" t="s">
        <v>722</v>
      </c>
      <c r="F274" s="26" t="s">
        <v>724</v>
      </c>
      <c r="G274" s="23">
        <v>14</v>
      </c>
      <c r="H274" s="99">
        <v>197</v>
      </c>
      <c r="I274" s="100">
        <v>3181491</v>
      </c>
      <c r="J274" s="101">
        <v>16149.700507614214</v>
      </c>
      <c r="K274" s="102">
        <v>15120</v>
      </c>
      <c r="L274" s="100">
        <v>3181491</v>
      </c>
      <c r="M274" s="101">
        <v>210.41607142857143</v>
      </c>
      <c r="N274" s="14"/>
      <c r="O274" s="23"/>
      <c r="P274" s="34"/>
      <c r="Q274" s="34"/>
      <c r="R274" s="51"/>
      <c r="S274" s="103"/>
      <c r="T274" s="104"/>
      <c r="AA274" s="1">
        <v>277</v>
      </c>
    </row>
    <row r="275" spans="1:27" ht="27" customHeight="1" x14ac:dyDescent="0.2">
      <c r="A275" s="26" t="s">
        <v>43</v>
      </c>
      <c r="B275" s="89">
        <v>271</v>
      </c>
      <c r="C275" s="98">
        <v>5</v>
      </c>
      <c r="D275" s="98">
        <v>1213100413</v>
      </c>
      <c r="E275" s="26" t="s">
        <v>722</v>
      </c>
      <c r="F275" s="26" t="s">
        <v>725</v>
      </c>
      <c r="G275" s="23">
        <v>20</v>
      </c>
      <c r="H275" s="99">
        <v>239</v>
      </c>
      <c r="I275" s="100">
        <v>6059430</v>
      </c>
      <c r="J275" s="101">
        <v>25353.263598326361</v>
      </c>
      <c r="K275" s="102">
        <v>25692</v>
      </c>
      <c r="L275" s="100">
        <v>6059430</v>
      </c>
      <c r="M275" s="101">
        <v>235.84890238206447</v>
      </c>
      <c r="N275" s="14"/>
      <c r="O275" s="23"/>
      <c r="P275" s="36"/>
      <c r="Q275" s="36"/>
      <c r="R275" s="51"/>
      <c r="S275" s="95"/>
      <c r="T275" s="96"/>
      <c r="AA275" s="1">
        <v>278</v>
      </c>
    </row>
    <row r="276" spans="1:27" ht="27" customHeight="1" x14ac:dyDescent="0.2">
      <c r="A276" s="30" t="s">
        <v>43</v>
      </c>
      <c r="B276" s="97">
        <v>272</v>
      </c>
      <c r="C276" s="98">
        <v>5</v>
      </c>
      <c r="D276" s="98"/>
      <c r="E276" s="30" t="s">
        <v>726</v>
      </c>
      <c r="F276" s="26" t="s">
        <v>727</v>
      </c>
      <c r="G276" s="23">
        <v>20</v>
      </c>
      <c r="H276" s="99">
        <v>211</v>
      </c>
      <c r="I276" s="100">
        <v>13046867</v>
      </c>
      <c r="J276" s="101">
        <v>61833.492890995258</v>
      </c>
      <c r="K276" s="102">
        <v>2400</v>
      </c>
      <c r="L276" s="100">
        <v>13046867</v>
      </c>
      <c r="M276" s="101">
        <v>5436.194583333333</v>
      </c>
      <c r="N276" s="14"/>
      <c r="O276" s="23"/>
      <c r="P276" s="34"/>
      <c r="Q276" s="34"/>
      <c r="R276" s="51"/>
      <c r="S276" s="103"/>
      <c r="T276" s="104"/>
      <c r="AA276" s="1">
        <v>279</v>
      </c>
    </row>
    <row r="277" spans="1:27" ht="27" customHeight="1" x14ac:dyDescent="0.2">
      <c r="A277" s="26" t="s">
        <v>43</v>
      </c>
      <c r="B277" s="97">
        <v>273</v>
      </c>
      <c r="C277" s="98">
        <v>5</v>
      </c>
      <c r="D277" s="98"/>
      <c r="E277" s="26" t="s">
        <v>728</v>
      </c>
      <c r="F277" s="26" t="s">
        <v>729</v>
      </c>
      <c r="G277" s="23"/>
      <c r="H277" s="99"/>
      <c r="I277" s="100"/>
      <c r="J277" s="101">
        <v>0</v>
      </c>
      <c r="K277" s="102"/>
      <c r="L277" s="100">
        <v>0</v>
      </c>
      <c r="M277" s="101">
        <v>0</v>
      </c>
      <c r="N277" s="14"/>
      <c r="O277" s="23" t="s">
        <v>1028</v>
      </c>
      <c r="P277" s="36"/>
      <c r="Q277" s="36"/>
      <c r="R277" s="51"/>
      <c r="S277" s="95"/>
      <c r="T277" s="96"/>
      <c r="AA277" s="1">
        <v>280</v>
      </c>
    </row>
    <row r="278" spans="1:27" ht="27" customHeight="1" x14ac:dyDescent="0.2">
      <c r="A278" s="26" t="s">
        <v>43</v>
      </c>
      <c r="B278" s="89">
        <v>274</v>
      </c>
      <c r="C278" s="98">
        <v>5</v>
      </c>
      <c r="D278" s="98"/>
      <c r="E278" s="26" t="s">
        <v>730</v>
      </c>
      <c r="F278" s="26" t="s">
        <v>731</v>
      </c>
      <c r="G278" s="23">
        <v>34</v>
      </c>
      <c r="H278" s="99">
        <v>479</v>
      </c>
      <c r="I278" s="100">
        <v>7399178</v>
      </c>
      <c r="J278" s="101">
        <v>15447.135699373695</v>
      </c>
      <c r="K278" s="102">
        <v>25586</v>
      </c>
      <c r="L278" s="100">
        <v>7399178</v>
      </c>
      <c r="M278" s="101">
        <v>289.1885406081451</v>
      </c>
      <c r="N278" s="14"/>
      <c r="O278" s="23"/>
      <c r="P278" s="34"/>
      <c r="Q278" s="34"/>
      <c r="R278" s="51"/>
      <c r="S278" s="103"/>
      <c r="T278" s="104"/>
      <c r="AA278" s="1">
        <v>281</v>
      </c>
    </row>
    <row r="279" spans="1:27" ht="27" customHeight="1" x14ac:dyDescent="0.2">
      <c r="A279" s="26" t="s">
        <v>43</v>
      </c>
      <c r="B279" s="97">
        <v>275</v>
      </c>
      <c r="C279" s="98">
        <v>5</v>
      </c>
      <c r="D279" s="98"/>
      <c r="E279" s="26" t="s">
        <v>732</v>
      </c>
      <c r="F279" s="26" t="s">
        <v>733</v>
      </c>
      <c r="G279" s="23">
        <v>20</v>
      </c>
      <c r="H279" s="99">
        <v>118</v>
      </c>
      <c r="I279" s="100">
        <v>1951180</v>
      </c>
      <c r="J279" s="101">
        <v>16535.423728813559</v>
      </c>
      <c r="K279" s="102">
        <v>8034</v>
      </c>
      <c r="L279" s="100">
        <v>1951180</v>
      </c>
      <c r="M279" s="101">
        <v>242.8653223798855</v>
      </c>
      <c r="N279" s="14" t="s">
        <v>228</v>
      </c>
      <c r="O279" s="23"/>
      <c r="P279" s="36"/>
      <c r="Q279" s="36"/>
      <c r="R279" s="51"/>
      <c r="S279" s="95"/>
      <c r="T279" s="96"/>
      <c r="AA279" s="1">
        <v>282</v>
      </c>
    </row>
    <row r="280" spans="1:27" ht="27" customHeight="1" x14ac:dyDescent="0.2">
      <c r="A280" s="26" t="s">
        <v>101</v>
      </c>
      <c r="B280" s="97">
        <v>276</v>
      </c>
      <c r="C280" s="98">
        <v>5</v>
      </c>
      <c r="D280" s="98"/>
      <c r="E280" s="26" t="s">
        <v>734</v>
      </c>
      <c r="F280" s="26" t="s">
        <v>735</v>
      </c>
      <c r="G280" s="23">
        <v>20</v>
      </c>
      <c r="H280" s="99">
        <v>221</v>
      </c>
      <c r="I280" s="100">
        <v>2117769</v>
      </c>
      <c r="J280" s="101">
        <v>9582.6651583710409</v>
      </c>
      <c r="K280" s="102">
        <v>6316</v>
      </c>
      <c r="L280" s="100">
        <v>2117769</v>
      </c>
      <c r="M280" s="101">
        <v>335.30224825839139</v>
      </c>
      <c r="N280" s="14"/>
      <c r="O280" s="23"/>
      <c r="P280" s="34"/>
      <c r="Q280" s="34"/>
      <c r="R280" s="51"/>
      <c r="S280" s="103"/>
      <c r="T280" s="104"/>
      <c r="AA280" s="1">
        <v>283</v>
      </c>
    </row>
    <row r="281" spans="1:27" ht="27" customHeight="1" x14ac:dyDescent="0.2">
      <c r="A281" s="26" t="s">
        <v>43</v>
      </c>
      <c r="B281" s="89">
        <v>277</v>
      </c>
      <c r="C281" s="98">
        <v>5</v>
      </c>
      <c r="D281" s="98"/>
      <c r="E281" s="26" t="s">
        <v>734</v>
      </c>
      <c r="F281" s="26" t="s">
        <v>736</v>
      </c>
      <c r="G281" s="23">
        <v>20</v>
      </c>
      <c r="H281" s="99">
        <v>241</v>
      </c>
      <c r="I281" s="100">
        <v>1551784</v>
      </c>
      <c r="J281" s="101">
        <v>6438.9377593360996</v>
      </c>
      <c r="K281" s="102">
        <v>6594</v>
      </c>
      <c r="L281" s="100">
        <v>1551784</v>
      </c>
      <c r="M281" s="101">
        <v>235.33272672126176</v>
      </c>
      <c r="N281" s="14"/>
      <c r="O281" s="23"/>
      <c r="P281" s="34"/>
      <c r="Q281" s="34"/>
      <c r="R281" s="51"/>
      <c r="S281" s="103"/>
      <c r="T281" s="104"/>
      <c r="AA281" s="1">
        <v>284</v>
      </c>
    </row>
    <row r="282" spans="1:27" ht="27" customHeight="1" x14ac:dyDescent="0.2">
      <c r="A282" s="26" t="s">
        <v>43</v>
      </c>
      <c r="B282" s="97">
        <v>278</v>
      </c>
      <c r="C282" s="98">
        <v>5</v>
      </c>
      <c r="D282" s="98">
        <v>1212700866</v>
      </c>
      <c r="E282" s="26" t="s">
        <v>734</v>
      </c>
      <c r="F282" s="26" t="s">
        <v>737</v>
      </c>
      <c r="G282" s="23">
        <v>20</v>
      </c>
      <c r="H282" s="99">
        <v>249</v>
      </c>
      <c r="I282" s="100">
        <v>2510403</v>
      </c>
      <c r="J282" s="101">
        <v>10081.939759036144</v>
      </c>
      <c r="K282" s="102">
        <v>7668</v>
      </c>
      <c r="L282" s="100">
        <v>2510403</v>
      </c>
      <c r="M282" s="101">
        <v>327.38693270735524</v>
      </c>
      <c r="N282" s="14"/>
      <c r="O282" s="23"/>
      <c r="P282" s="36"/>
      <c r="Q282" s="36"/>
      <c r="R282" s="51"/>
      <c r="S282" s="95"/>
      <c r="T282" s="96"/>
      <c r="AA282" s="1">
        <v>285</v>
      </c>
    </row>
    <row r="283" spans="1:27" ht="27" customHeight="1" x14ac:dyDescent="0.2">
      <c r="A283" s="26" t="s">
        <v>101</v>
      </c>
      <c r="B283" s="97">
        <v>279</v>
      </c>
      <c r="C283" s="98">
        <v>5</v>
      </c>
      <c r="D283" s="98"/>
      <c r="E283" s="26" t="s">
        <v>738</v>
      </c>
      <c r="F283" s="26" t="s">
        <v>739</v>
      </c>
      <c r="G283" s="23">
        <v>20</v>
      </c>
      <c r="H283" s="99">
        <v>195</v>
      </c>
      <c r="I283" s="100">
        <v>1341396</v>
      </c>
      <c r="J283" s="101">
        <v>6878.9538461538459</v>
      </c>
      <c r="K283" s="102">
        <v>22443</v>
      </c>
      <c r="L283" s="100">
        <v>1341396</v>
      </c>
      <c r="M283" s="101">
        <v>59.769014837588557</v>
      </c>
      <c r="N283" s="14"/>
      <c r="O283" s="23"/>
      <c r="P283" s="34"/>
      <c r="Q283" s="34"/>
      <c r="R283" s="51"/>
      <c r="S283" s="103"/>
      <c r="T283" s="104"/>
      <c r="AA283" s="1">
        <v>286</v>
      </c>
    </row>
    <row r="284" spans="1:27" ht="27" customHeight="1" x14ac:dyDescent="0.2">
      <c r="A284" s="26" t="s">
        <v>43</v>
      </c>
      <c r="B284" s="89">
        <v>280</v>
      </c>
      <c r="C284" s="98">
        <v>5</v>
      </c>
      <c r="D284" s="98">
        <v>3040005005913</v>
      </c>
      <c r="E284" s="26" t="s">
        <v>740</v>
      </c>
      <c r="F284" s="26" t="s">
        <v>741</v>
      </c>
      <c r="G284" s="23">
        <v>20</v>
      </c>
      <c r="H284" s="99">
        <v>213</v>
      </c>
      <c r="I284" s="100">
        <v>5374033</v>
      </c>
      <c r="J284" s="101">
        <v>25230.201877934272</v>
      </c>
      <c r="K284" s="102">
        <v>12837</v>
      </c>
      <c r="L284" s="100">
        <v>5374033</v>
      </c>
      <c r="M284" s="101">
        <v>418.63620783672195</v>
      </c>
      <c r="N284" s="14"/>
      <c r="O284" s="23"/>
      <c r="P284" s="36"/>
      <c r="Q284" s="36"/>
      <c r="R284" s="51"/>
      <c r="S284" s="95"/>
      <c r="T284" s="96"/>
      <c r="AA284" s="1">
        <v>287</v>
      </c>
    </row>
    <row r="285" spans="1:27" ht="27" customHeight="1" x14ac:dyDescent="0.2">
      <c r="A285" s="26" t="s">
        <v>43</v>
      </c>
      <c r="B285" s="97">
        <v>281</v>
      </c>
      <c r="C285" s="98">
        <v>5</v>
      </c>
      <c r="D285" s="98"/>
      <c r="E285" s="26" t="s">
        <v>742</v>
      </c>
      <c r="F285" s="26" t="s">
        <v>743</v>
      </c>
      <c r="G285" s="23">
        <v>20</v>
      </c>
      <c r="H285" s="99">
        <v>219</v>
      </c>
      <c r="I285" s="100">
        <v>3660512</v>
      </c>
      <c r="J285" s="101">
        <v>16714.666666666668</v>
      </c>
      <c r="K285" s="102">
        <v>16624</v>
      </c>
      <c r="L285" s="100">
        <v>3660512</v>
      </c>
      <c r="M285" s="101">
        <v>220.19441770933591</v>
      </c>
      <c r="N285" s="14"/>
      <c r="O285" s="23"/>
      <c r="P285" s="34"/>
      <c r="Q285" s="34"/>
      <c r="R285" s="51"/>
      <c r="S285" s="103"/>
      <c r="T285" s="104"/>
      <c r="AA285" s="1">
        <v>288</v>
      </c>
    </row>
    <row r="286" spans="1:27" ht="27" customHeight="1" x14ac:dyDescent="0.2">
      <c r="A286" s="26" t="s">
        <v>43</v>
      </c>
      <c r="B286" s="97">
        <v>282</v>
      </c>
      <c r="C286" s="98">
        <v>5</v>
      </c>
      <c r="D286" s="98">
        <v>6040005004433</v>
      </c>
      <c r="E286" s="26" t="s">
        <v>744</v>
      </c>
      <c r="F286" s="26" t="s">
        <v>745</v>
      </c>
      <c r="G286" s="23">
        <v>24</v>
      </c>
      <c r="H286" s="99">
        <v>298</v>
      </c>
      <c r="I286" s="100">
        <v>3053517</v>
      </c>
      <c r="J286" s="101">
        <v>10246.70134228188</v>
      </c>
      <c r="K286" s="102">
        <v>29618</v>
      </c>
      <c r="L286" s="100">
        <v>3053517</v>
      </c>
      <c r="M286" s="101">
        <v>103.09666419069485</v>
      </c>
      <c r="N286" s="14"/>
      <c r="O286" s="23"/>
      <c r="P286" s="36" t="s">
        <v>228</v>
      </c>
      <c r="Q286" s="36"/>
      <c r="R286" s="51">
        <v>0.05</v>
      </c>
      <c r="S286" s="95"/>
      <c r="T286" s="96"/>
      <c r="AA286" s="1">
        <v>289</v>
      </c>
    </row>
    <row r="287" spans="1:27" ht="27" customHeight="1" x14ac:dyDescent="0.2">
      <c r="A287" s="26" t="s">
        <v>101</v>
      </c>
      <c r="B287" s="89">
        <v>283</v>
      </c>
      <c r="C287" s="98">
        <v>2</v>
      </c>
      <c r="D287" s="98">
        <v>4040005014772</v>
      </c>
      <c r="E287" s="26" t="s">
        <v>498</v>
      </c>
      <c r="F287" s="26" t="s">
        <v>746</v>
      </c>
      <c r="G287" s="23">
        <v>20</v>
      </c>
      <c r="H287" s="99">
        <v>261</v>
      </c>
      <c r="I287" s="100">
        <v>4245000</v>
      </c>
      <c r="J287" s="101">
        <v>16264.367816091954</v>
      </c>
      <c r="K287" s="102">
        <v>24680</v>
      </c>
      <c r="L287" s="100">
        <v>4245000</v>
      </c>
      <c r="M287" s="101">
        <v>172.00162074554294</v>
      </c>
      <c r="N287" s="14"/>
      <c r="O287" s="23"/>
      <c r="P287" s="34"/>
      <c r="Q287" s="34"/>
      <c r="R287" s="51"/>
      <c r="S287" s="103"/>
      <c r="T287" s="104"/>
      <c r="AA287" s="1">
        <v>290</v>
      </c>
    </row>
    <row r="288" spans="1:27" ht="27" customHeight="1" x14ac:dyDescent="0.2">
      <c r="A288" s="26" t="s">
        <v>43</v>
      </c>
      <c r="B288" s="97">
        <v>284</v>
      </c>
      <c r="C288" s="98">
        <v>4</v>
      </c>
      <c r="D288" s="98">
        <v>6040002099971</v>
      </c>
      <c r="E288" s="26" t="s">
        <v>747</v>
      </c>
      <c r="F288" s="26" t="s">
        <v>748</v>
      </c>
      <c r="G288" s="23">
        <v>20</v>
      </c>
      <c r="H288" s="99">
        <v>366</v>
      </c>
      <c r="I288" s="100">
        <v>7032981</v>
      </c>
      <c r="J288" s="101">
        <v>19215.795081967211</v>
      </c>
      <c r="K288" s="102">
        <v>17895</v>
      </c>
      <c r="L288" s="100">
        <v>7032981</v>
      </c>
      <c r="M288" s="101">
        <v>393.01374685666389</v>
      </c>
      <c r="N288" s="14"/>
      <c r="O288" s="23"/>
      <c r="P288" s="36"/>
      <c r="Q288" s="36"/>
      <c r="R288" s="51"/>
      <c r="S288" s="95"/>
      <c r="T288" s="96"/>
      <c r="AA288" s="1">
        <v>291</v>
      </c>
    </row>
    <row r="289" spans="1:27" ht="27" customHeight="1" x14ac:dyDescent="0.2">
      <c r="A289" s="26" t="s">
        <v>43</v>
      </c>
      <c r="B289" s="97">
        <v>285</v>
      </c>
      <c r="C289" s="98">
        <v>4</v>
      </c>
      <c r="D289" s="98"/>
      <c r="E289" s="26" t="s">
        <v>749</v>
      </c>
      <c r="F289" s="26" t="s">
        <v>750</v>
      </c>
      <c r="G289" s="23">
        <v>20</v>
      </c>
      <c r="H289" s="99">
        <v>287</v>
      </c>
      <c r="I289" s="100">
        <v>3072050</v>
      </c>
      <c r="J289" s="101">
        <v>10704.006968641115</v>
      </c>
      <c r="K289" s="102">
        <v>8719</v>
      </c>
      <c r="L289" s="100">
        <v>3072050</v>
      </c>
      <c r="M289" s="101">
        <v>352.33971785755244</v>
      </c>
      <c r="N289" s="14"/>
      <c r="O289" s="23"/>
      <c r="P289" s="34"/>
      <c r="Q289" s="34"/>
      <c r="R289" s="51"/>
      <c r="S289" s="103" t="s">
        <v>228</v>
      </c>
      <c r="T289" s="104">
        <v>0.44</v>
      </c>
      <c r="AA289" s="1">
        <v>292</v>
      </c>
    </row>
    <row r="290" spans="1:27" ht="27" customHeight="1" x14ac:dyDescent="0.2">
      <c r="A290" s="26" t="s">
        <v>43</v>
      </c>
      <c r="B290" s="89">
        <v>286</v>
      </c>
      <c r="C290" s="98">
        <v>4</v>
      </c>
      <c r="D290" s="98">
        <v>5040002086319</v>
      </c>
      <c r="E290" s="26" t="s">
        <v>751</v>
      </c>
      <c r="F290" s="26" t="s">
        <v>752</v>
      </c>
      <c r="G290" s="23">
        <v>10</v>
      </c>
      <c r="H290" s="99">
        <v>88</v>
      </c>
      <c r="I290" s="100">
        <v>1005865</v>
      </c>
      <c r="J290" s="101">
        <v>11430.28409090909</v>
      </c>
      <c r="K290" s="102">
        <v>8049</v>
      </c>
      <c r="L290" s="100">
        <v>1005865</v>
      </c>
      <c r="M290" s="101">
        <v>124.96769785066468</v>
      </c>
      <c r="N290" s="14"/>
      <c r="O290" s="23"/>
      <c r="P290" s="36"/>
      <c r="Q290" s="36"/>
      <c r="R290" s="51"/>
      <c r="S290" s="95"/>
      <c r="T290" s="96"/>
      <c r="AA290" s="1">
        <v>293</v>
      </c>
    </row>
    <row r="291" spans="1:27" ht="27" customHeight="1" x14ac:dyDescent="0.2">
      <c r="A291" s="26" t="s">
        <v>43</v>
      </c>
      <c r="B291" s="97">
        <v>287</v>
      </c>
      <c r="C291" s="98">
        <v>4</v>
      </c>
      <c r="D291" s="98"/>
      <c r="E291" s="26" t="s">
        <v>753</v>
      </c>
      <c r="F291" s="26" t="s">
        <v>754</v>
      </c>
      <c r="G291" s="23">
        <v>20</v>
      </c>
      <c r="H291" s="99">
        <v>12</v>
      </c>
      <c r="I291" s="100">
        <v>36000</v>
      </c>
      <c r="J291" s="101">
        <v>3000</v>
      </c>
      <c r="K291" s="102">
        <v>864</v>
      </c>
      <c r="L291" s="100">
        <v>36000</v>
      </c>
      <c r="M291" s="101">
        <v>41.666666666666664</v>
      </c>
      <c r="N291" s="14"/>
      <c r="O291" s="23"/>
      <c r="P291" s="34"/>
      <c r="Q291" s="34"/>
      <c r="R291" s="51"/>
      <c r="S291" s="103"/>
      <c r="T291" s="104"/>
      <c r="AA291" s="1">
        <v>294</v>
      </c>
    </row>
    <row r="292" spans="1:27" ht="27" customHeight="1" x14ac:dyDescent="0.2">
      <c r="A292" s="26" t="s">
        <v>43</v>
      </c>
      <c r="B292" s="97">
        <v>288</v>
      </c>
      <c r="C292" s="98">
        <v>4</v>
      </c>
      <c r="D292" s="98">
        <v>6040003013048</v>
      </c>
      <c r="E292" s="26" t="s">
        <v>755</v>
      </c>
      <c r="F292" s="26" t="s">
        <v>756</v>
      </c>
      <c r="G292" s="23">
        <v>14</v>
      </c>
      <c r="H292" s="99">
        <v>269</v>
      </c>
      <c r="I292" s="100">
        <v>1721900</v>
      </c>
      <c r="J292" s="101">
        <v>6401.1152416356881</v>
      </c>
      <c r="K292" s="102">
        <v>4305</v>
      </c>
      <c r="L292" s="100">
        <v>1721900</v>
      </c>
      <c r="M292" s="101">
        <v>399.97677119628338</v>
      </c>
      <c r="N292" s="14"/>
      <c r="O292" s="23"/>
      <c r="P292" s="36"/>
      <c r="Q292" s="36"/>
      <c r="R292" s="51"/>
      <c r="S292" s="95"/>
      <c r="T292" s="96"/>
      <c r="AA292" s="1">
        <v>295</v>
      </c>
    </row>
    <row r="293" spans="1:27" ht="27" customHeight="1" x14ac:dyDescent="0.2">
      <c r="A293" s="26" t="s">
        <v>43</v>
      </c>
      <c r="B293" s="89">
        <v>289</v>
      </c>
      <c r="C293" s="98">
        <v>2</v>
      </c>
      <c r="D293" s="98">
        <v>8040005017755</v>
      </c>
      <c r="E293" s="26" t="s">
        <v>757</v>
      </c>
      <c r="F293" s="26" t="s">
        <v>758</v>
      </c>
      <c r="G293" s="23">
        <v>20</v>
      </c>
      <c r="H293" s="99">
        <v>233</v>
      </c>
      <c r="I293" s="100">
        <v>3048247</v>
      </c>
      <c r="J293" s="101">
        <v>13082.605150214593</v>
      </c>
      <c r="K293" s="102">
        <v>25944</v>
      </c>
      <c r="L293" s="100">
        <v>3048247</v>
      </c>
      <c r="M293" s="101">
        <v>117.49333179155103</v>
      </c>
      <c r="N293" s="14"/>
      <c r="O293" s="23"/>
      <c r="P293" s="34"/>
      <c r="Q293" s="34"/>
      <c r="R293" s="51"/>
      <c r="S293" s="103"/>
      <c r="T293" s="104"/>
      <c r="AA293" s="1">
        <v>296</v>
      </c>
    </row>
    <row r="294" spans="1:27" ht="27" customHeight="1" x14ac:dyDescent="0.2">
      <c r="A294" s="26" t="s">
        <v>43</v>
      </c>
      <c r="B294" s="97">
        <v>290</v>
      </c>
      <c r="C294" s="98">
        <v>2</v>
      </c>
      <c r="D294" s="98">
        <v>2040005014015</v>
      </c>
      <c r="E294" s="26" t="s">
        <v>162</v>
      </c>
      <c r="F294" s="26" t="s">
        <v>759</v>
      </c>
      <c r="G294" s="23">
        <v>40</v>
      </c>
      <c r="H294" s="99">
        <v>427</v>
      </c>
      <c r="I294" s="100">
        <v>6408467</v>
      </c>
      <c r="J294" s="101">
        <v>15008.119437939111</v>
      </c>
      <c r="K294" s="102">
        <v>18900</v>
      </c>
      <c r="L294" s="100">
        <v>6408467</v>
      </c>
      <c r="M294" s="101">
        <v>339.07232804232802</v>
      </c>
      <c r="N294" s="14"/>
      <c r="O294" s="23"/>
      <c r="P294" s="36"/>
      <c r="Q294" s="36"/>
      <c r="R294" s="51"/>
      <c r="S294" s="95"/>
      <c r="T294" s="96"/>
      <c r="AA294" s="1">
        <v>297</v>
      </c>
    </row>
    <row r="295" spans="1:27" ht="27" customHeight="1" x14ac:dyDescent="0.2">
      <c r="A295" s="26" t="s">
        <v>43</v>
      </c>
      <c r="B295" s="97">
        <v>291</v>
      </c>
      <c r="C295" s="98">
        <v>2</v>
      </c>
      <c r="D295" s="98">
        <v>1040005013637</v>
      </c>
      <c r="E295" s="26" t="s">
        <v>760</v>
      </c>
      <c r="F295" s="26" t="s">
        <v>761</v>
      </c>
      <c r="G295" s="23">
        <v>40</v>
      </c>
      <c r="H295" s="99">
        <v>429</v>
      </c>
      <c r="I295" s="100">
        <v>4757152</v>
      </c>
      <c r="J295" s="101">
        <v>11088.932400932401</v>
      </c>
      <c r="K295" s="102">
        <v>42099</v>
      </c>
      <c r="L295" s="100">
        <v>4757152</v>
      </c>
      <c r="M295" s="101">
        <v>112.99916862633317</v>
      </c>
      <c r="N295" s="14"/>
      <c r="O295" s="23"/>
      <c r="P295" s="34"/>
      <c r="Q295" s="34"/>
      <c r="R295" s="51"/>
      <c r="S295" s="103"/>
      <c r="T295" s="104"/>
      <c r="AA295" s="1">
        <v>298</v>
      </c>
    </row>
    <row r="296" spans="1:27" ht="27" customHeight="1" x14ac:dyDescent="0.2">
      <c r="A296" s="26" t="s">
        <v>43</v>
      </c>
      <c r="B296" s="89">
        <v>292</v>
      </c>
      <c r="C296" s="98">
        <v>2</v>
      </c>
      <c r="D296" s="98">
        <v>7040005013805</v>
      </c>
      <c r="E296" s="26" t="s">
        <v>762</v>
      </c>
      <c r="F296" s="26" t="s">
        <v>763</v>
      </c>
      <c r="G296" s="23">
        <v>29</v>
      </c>
      <c r="H296" s="99">
        <v>336</v>
      </c>
      <c r="I296" s="100">
        <v>6001172</v>
      </c>
      <c r="J296" s="101">
        <v>17860.630952380954</v>
      </c>
      <c r="K296" s="102">
        <v>40656</v>
      </c>
      <c r="L296" s="100">
        <v>6001172</v>
      </c>
      <c r="M296" s="101">
        <v>147.60852026761117</v>
      </c>
      <c r="N296" s="14"/>
      <c r="O296" s="23"/>
      <c r="P296" s="36"/>
      <c r="Q296" s="36"/>
      <c r="R296" s="51"/>
      <c r="S296" s="95"/>
      <c r="T296" s="96"/>
      <c r="AA296" s="1">
        <v>299</v>
      </c>
    </row>
    <row r="297" spans="1:27" ht="27" customHeight="1" x14ac:dyDescent="0.2">
      <c r="A297" s="26" t="s">
        <v>43</v>
      </c>
      <c r="B297" s="97">
        <v>293</v>
      </c>
      <c r="C297" s="98">
        <v>2</v>
      </c>
      <c r="D297" s="98">
        <v>1040005013637</v>
      </c>
      <c r="E297" s="26" t="s">
        <v>764</v>
      </c>
      <c r="F297" s="26" t="s">
        <v>765</v>
      </c>
      <c r="G297" s="23">
        <v>29</v>
      </c>
      <c r="H297" s="99">
        <v>326</v>
      </c>
      <c r="I297" s="100">
        <v>3250776</v>
      </c>
      <c r="J297" s="101">
        <v>9971.7055214723932</v>
      </c>
      <c r="K297" s="102">
        <v>31739</v>
      </c>
      <c r="L297" s="100">
        <v>3250776</v>
      </c>
      <c r="M297" s="101">
        <v>102.42213050190617</v>
      </c>
      <c r="N297" s="14"/>
      <c r="O297" s="23"/>
      <c r="P297" s="34"/>
      <c r="Q297" s="34"/>
      <c r="R297" s="51"/>
      <c r="S297" s="103"/>
      <c r="T297" s="104"/>
      <c r="AA297" s="1">
        <v>300</v>
      </c>
    </row>
    <row r="298" spans="1:27" ht="27" customHeight="1" x14ac:dyDescent="0.2">
      <c r="A298" s="26" t="s">
        <v>43</v>
      </c>
      <c r="B298" s="97">
        <v>294</v>
      </c>
      <c r="C298" s="98">
        <v>4</v>
      </c>
      <c r="D298" s="98" t="s">
        <v>766</v>
      </c>
      <c r="E298" s="26" t="s">
        <v>767</v>
      </c>
      <c r="F298" s="26" t="s">
        <v>768</v>
      </c>
      <c r="G298" s="23">
        <v>20</v>
      </c>
      <c r="H298" s="99">
        <v>144</v>
      </c>
      <c r="I298" s="100">
        <v>1452422</v>
      </c>
      <c r="J298" s="101">
        <v>10086.263888888889</v>
      </c>
      <c r="K298" s="102">
        <v>7963</v>
      </c>
      <c r="L298" s="100">
        <v>1452422</v>
      </c>
      <c r="M298" s="101">
        <v>182.39633304031145</v>
      </c>
      <c r="N298" s="14"/>
      <c r="O298" s="23"/>
      <c r="P298" s="36"/>
      <c r="Q298" s="36"/>
      <c r="R298" s="51"/>
      <c r="S298" s="95"/>
      <c r="T298" s="96"/>
      <c r="AA298" s="1">
        <v>301</v>
      </c>
    </row>
    <row r="299" spans="1:27" ht="27" customHeight="1" x14ac:dyDescent="0.2">
      <c r="A299" s="26" t="s">
        <v>43</v>
      </c>
      <c r="B299" s="89">
        <v>295</v>
      </c>
      <c r="C299" s="98">
        <v>5</v>
      </c>
      <c r="D299" s="98" t="s">
        <v>769</v>
      </c>
      <c r="E299" s="26" t="s">
        <v>770</v>
      </c>
      <c r="F299" s="26" t="s">
        <v>771</v>
      </c>
      <c r="G299" s="23">
        <v>20</v>
      </c>
      <c r="H299" s="99">
        <v>193</v>
      </c>
      <c r="I299" s="100">
        <v>1937952</v>
      </c>
      <c r="J299" s="101">
        <v>10041.202072538859</v>
      </c>
      <c r="K299" s="102">
        <v>13738</v>
      </c>
      <c r="L299" s="100">
        <v>1937952</v>
      </c>
      <c r="M299" s="101">
        <v>141.06507497452321</v>
      </c>
      <c r="N299" s="14"/>
      <c r="O299" s="23"/>
      <c r="P299" s="34"/>
      <c r="Q299" s="34"/>
      <c r="R299" s="51"/>
      <c r="S299" s="103" t="s">
        <v>228</v>
      </c>
      <c r="T299" s="104">
        <v>0.1</v>
      </c>
      <c r="AA299" s="1">
        <v>302</v>
      </c>
    </row>
    <row r="300" spans="1:27" ht="27" customHeight="1" x14ac:dyDescent="0.2">
      <c r="A300" s="26" t="s">
        <v>43</v>
      </c>
      <c r="B300" s="97">
        <v>296</v>
      </c>
      <c r="C300" s="98">
        <v>2</v>
      </c>
      <c r="D300" s="98">
        <v>7040005013805</v>
      </c>
      <c r="E300" s="26" t="s">
        <v>762</v>
      </c>
      <c r="F300" s="26" t="s">
        <v>772</v>
      </c>
      <c r="G300" s="23">
        <v>34</v>
      </c>
      <c r="H300" s="99">
        <v>396</v>
      </c>
      <c r="I300" s="100">
        <v>7552088</v>
      </c>
      <c r="J300" s="101">
        <v>19070.929292929293</v>
      </c>
      <c r="K300" s="102">
        <v>35113.25</v>
      </c>
      <c r="L300" s="100">
        <v>7552088</v>
      </c>
      <c r="M300" s="101">
        <v>215.07801186161919</v>
      </c>
      <c r="N300" s="14"/>
      <c r="O300" s="23"/>
      <c r="P300" s="36"/>
      <c r="Q300" s="36"/>
      <c r="R300" s="51"/>
      <c r="S300" s="95"/>
      <c r="T300" s="96"/>
      <c r="AA300" s="1">
        <v>303</v>
      </c>
    </row>
    <row r="301" spans="1:27" ht="27" customHeight="1" x14ac:dyDescent="0.2">
      <c r="A301" s="26" t="s">
        <v>43</v>
      </c>
      <c r="B301" s="97">
        <v>297</v>
      </c>
      <c r="C301" s="98">
        <v>4</v>
      </c>
      <c r="D301" s="98">
        <v>4040001021764</v>
      </c>
      <c r="E301" s="26" t="s">
        <v>773</v>
      </c>
      <c r="F301" s="26" t="s">
        <v>774</v>
      </c>
      <c r="G301" s="23">
        <v>20</v>
      </c>
      <c r="H301" s="99">
        <v>195.5</v>
      </c>
      <c r="I301" s="100">
        <v>1977090</v>
      </c>
      <c r="J301" s="101">
        <v>10112.99232736573</v>
      </c>
      <c r="K301" s="102">
        <v>17552</v>
      </c>
      <c r="L301" s="100">
        <v>1977090</v>
      </c>
      <c r="M301" s="101">
        <v>112.64186417502279</v>
      </c>
      <c r="N301" s="14"/>
      <c r="O301" s="23"/>
      <c r="P301" s="34"/>
      <c r="Q301" s="34"/>
      <c r="R301" s="51"/>
      <c r="S301" s="103"/>
      <c r="T301" s="104"/>
      <c r="AA301" s="1">
        <v>304</v>
      </c>
    </row>
    <row r="302" spans="1:27" ht="27" customHeight="1" x14ac:dyDescent="0.2">
      <c r="A302" s="26" t="s">
        <v>43</v>
      </c>
      <c r="B302" s="89">
        <v>298</v>
      </c>
      <c r="C302" s="98">
        <v>2</v>
      </c>
      <c r="D302" s="98">
        <v>2040005014155</v>
      </c>
      <c r="E302" s="26" t="s">
        <v>775</v>
      </c>
      <c r="F302" s="26" t="s">
        <v>776</v>
      </c>
      <c r="G302" s="23">
        <v>40</v>
      </c>
      <c r="H302" s="99">
        <v>597</v>
      </c>
      <c r="I302" s="100">
        <v>6814359</v>
      </c>
      <c r="J302" s="101">
        <v>11414.336683417085</v>
      </c>
      <c r="K302" s="102">
        <v>21250</v>
      </c>
      <c r="L302" s="100">
        <v>6814359</v>
      </c>
      <c r="M302" s="101">
        <v>320.67571764705883</v>
      </c>
      <c r="N302" s="14"/>
      <c r="O302" s="23"/>
      <c r="P302" s="36"/>
      <c r="Q302" s="36"/>
      <c r="R302" s="51"/>
      <c r="S302" s="95" t="s">
        <v>228</v>
      </c>
      <c r="T302" s="96">
        <v>7.0000000000000007E-2</v>
      </c>
      <c r="AA302" s="1">
        <v>305</v>
      </c>
    </row>
    <row r="303" spans="1:27" ht="27" customHeight="1" x14ac:dyDescent="0.2">
      <c r="A303" s="26" t="s">
        <v>43</v>
      </c>
      <c r="B303" s="97">
        <v>299</v>
      </c>
      <c r="C303" s="98">
        <v>2</v>
      </c>
      <c r="D303" s="98">
        <v>8040005017755</v>
      </c>
      <c r="E303" s="26" t="s">
        <v>757</v>
      </c>
      <c r="F303" s="26" t="s">
        <v>777</v>
      </c>
      <c r="G303" s="23">
        <v>30</v>
      </c>
      <c r="H303" s="99">
        <v>310</v>
      </c>
      <c r="I303" s="100">
        <v>4603462</v>
      </c>
      <c r="J303" s="101">
        <v>14849.877419354838</v>
      </c>
      <c r="K303" s="102">
        <v>39852</v>
      </c>
      <c r="L303" s="100">
        <v>4603462</v>
      </c>
      <c r="M303" s="101">
        <v>115.51395162099769</v>
      </c>
      <c r="N303" s="14"/>
      <c r="O303" s="23"/>
      <c r="P303" s="34" t="s">
        <v>228</v>
      </c>
      <c r="Q303" s="34"/>
      <c r="R303" s="51">
        <v>0.63400000000000001</v>
      </c>
      <c r="S303" s="103"/>
      <c r="T303" s="104"/>
      <c r="AA303" s="1">
        <v>306</v>
      </c>
    </row>
    <row r="304" spans="1:27" ht="27" customHeight="1" x14ac:dyDescent="0.2">
      <c r="A304" s="26" t="s">
        <v>43</v>
      </c>
      <c r="B304" s="97">
        <v>300</v>
      </c>
      <c r="C304" s="98">
        <v>5</v>
      </c>
      <c r="D304" s="98">
        <v>4040005014285</v>
      </c>
      <c r="E304" s="26" t="s">
        <v>778</v>
      </c>
      <c r="F304" s="26" t="s">
        <v>779</v>
      </c>
      <c r="G304" s="23">
        <v>11</v>
      </c>
      <c r="H304" s="99">
        <v>101</v>
      </c>
      <c r="I304" s="100">
        <v>1063502</v>
      </c>
      <c r="J304" s="101">
        <v>10529.722772277228</v>
      </c>
      <c r="K304" s="102">
        <v>8080</v>
      </c>
      <c r="L304" s="100">
        <v>1063502</v>
      </c>
      <c r="M304" s="101">
        <v>131.62153465346535</v>
      </c>
      <c r="N304" s="14"/>
      <c r="O304" s="23"/>
      <c r="P304" s="36"/>
      <c r="Q304" s="36"/>
      <c r="R304" s="51"/>
      <c r="S304" s="95"/>
      <c r="T304" s="96"/>
      <c r="AA304" s="1">
        <v>307</v>
      </c>
    </row>
    <row r="305" spans="1:27" ht="27" customHeight="1" x14ac:dyDescent="0.2">
      <c r="A305" s="26" t="s">
        <v>43</v>
      </c>
      <c r="B305" s="89">
        <v>301</v>
      </c>
      <c r="C305" s="98">
        <v>2</v>
      </c>
      <c r="D305" s="98">
        <v>40005013806</v>
      </c>
      <c r="E305" s="26" t="s">
        <v>780</v>
      </c>
      <c r="F305" s="26" t="s">
        <v>781</v>
      </c>
      <c r="G305" s="23">
        <v>10</v>
      </c>
      <c r="H305" s="99">
        <v>130</v>
      </c>
      <c r="I305" s="100">
        <v>1086615</v>
      </c>
      <c r="J305" s="101">
        <v>8358.5769230769238</v>
      </c>
      <c r="K305" s="102">
        <v>15204</v>
      </c>
      <c r="L305" s="100">
        <v>1086615</v>
      </c>
      <c r="M305" s="101">
        <v>71.469021310181532</v>
      </c>
      <c r="N305" s="14"/>
      <c r="O305" s="23"/>
      <c r="P305" s="34"/>
      <c r="Q305" s="34"/>
      <c r="R305" s="51"/>
      <c r="S305" s="103"/>
      <c r="T305" s="104"/>
      <c r="AA305" s="1">
        <v>308</v>
      </c>
    </row>
    <row r="306" spans="1:27" ht="27" customHeight="1" x14ac:dyDescent="0.2">
      <c r="A306" s="26" t="s">
        <v>43</v>
      </c>
      <c r="B306" s="97">
        <v>302</v>
      </c>
      <c r="C306" s="98">
        <v>6</v>
      </c>
      <c r="D306" s="98">
        <v>3040005017347</v>
      </c>
      <c r="E306" s="26" t="s">
        <v>782</v>
      </c>
      <c r="F306" s="26" t="s">
        <v>783</v>
      </c>
      <c r="G306" s="23">
        <v>14</v>
      </c>
      <c r="H306" s="99">
        <v>178</v>
      </c>
      <c r="I306" s="100">
        <v>2023382</v>
      </c>
      <c r="J306" s="101">
        <v>11367.314606741573</v>
      </c>
      <c r="K306" s="102">
        <v>15417</v>
      </c>
      <c r="L306" s="100">
        <v>2023382</v>
      </c>
      <c r="M306" s="101">
        <v>131.24356230135564</v>
      </c>
      <c r="N306" s="14"/>
      <c r="O306" s="23"/>
      <c r="P306" s="36" t="s">
        <v>228</v>
      </c>
      <c r="Q306" s="36" t="s">
        <v>228</v>
      </c>
      <c r="R306" s="51">
        <v>1.2E-2</v>
      </c>
      <c r="S306" s="95"/>
      <c r="T306" s="96"/>
      <c r="AA306" s="1">
        <v>309</v>
      </c>
    </row>
    <row r="307" spans="1:27" ht="27" customHeight="1" x14ac:dyDescent="0.2">
      <c r="A307" s="26" t="s">
        <v>43</v>
      </c>
      <c r="B307" s="97">
        <v>303</v>
      </c>
      <c r="C307" s="98">
        <v>5</v>
      </c>
      <c r="D307" s="98">
        <v>6040005005877</v>
      </c>
      <c r="E307" s="26" t="s">
        <v>784</v>
      </c>
      <c r="F307" s="26" t="s">
        <v>785</v>
      </c>
      <c r="G307" s="23">
        <v>20</v>
      </c>
      <c r="H307" s="99">
        <v>232</v>
      </c>
      <c r="I307" s="100">
        <v>2741155</v>
      </c>
      <c r="J307" s="101">
        <v>11815.323275862069</v>
      </c>
      <c r="K307" s="102">
        <v>15374</v>
      </c>
      <c r="L307" s="100">
        <v>2741155</v>
      </c>
      <c r="M307" s="101">
        <v>178.29810068947575</v>
      </c>
      <c r="N307" s="14"/>
      <c r="O307" s="23"/>
      <c r="P307" s="34"/>
      <c r="Q307" s="34"/>
      <c r="R307" s="51"/>
      <c r="S307" s="103"/>
      <c r="T307" s="104"/>
      <c r="AA307" s="1">
        <v>310</v>
      </c>
    </row>
    <row r="308" spans="1:27" ht="27" customHeight="1" x14ac:dyDescent="0.2">
      <c r="A308" s="26" t="s">
        <v>43</v>
      </c>
      <c r="B308" s="89">
        <v>304</v>
      </c>
      <c r="C308" s="98">
        <v>2</v>
      </c>
      <c r="D308" s="98">
        <v>1040005013637</v>
      </c>
      <c r="E308" s="26" t="s">
        <v>764</v>
      </c>
      <c r="F308" s="26" t="s">
        <v>786</v>
      </c>
      <c r="G308" s="23">
        <v>20</v>
      </c>
      <c r="H308" s="99">
        <v>236</v>
      </c>
      <c r="I308" s="100">
        <v>1921513</v>
      </c>
      <c r="J308" s="101">
        <v>8142.0042372881353</v>
      </c>
      <c r="K308" s="102">
        <v>26100</v>
      </c>
      <c r="L308" s="100">
        <v>1921513</v>
      </c>
      <c r="M308" s="101">
        <v>73.621187739463608</v>
      </c>
      <c r="N308" s="14"/>
      <c r="O308" s="23"/>
      <c r="P308" s="36"/>
      <c r="Q308" s="36"/>
      <c r="R308" s="51"/>
      <c r="S308" s="95"/>
      <c r="T308" s="96"/>
      <c r="AA308" s="1">
        <v>311</v>
      </c>
    </row>
    <row r="309" spans="1:27" ht="27" customHeight="1" x14ac:dyDescent="0.2">
      <c r="A309" s="26" t="s">
        <v>43</v>
      </c>
      <c r="B309" s="97">
        <v>305</v>
      </c>
      <c r="C309" s="98">
        <v>2</v>
      </c>
      <c r="D309" s="98">
        <v>5040005010291</v>
      </c>
      <c r="E309" s="26" t="s">
        <v>787</v>
      </c>
      <c r="F309" s="26" t="s">
        <v>788</v>
      </c>
      <c r="G309" s="23">
        <v>20</v>
      </c>
      <c r="H309" s="99">
        <v>357</v>
      </c>
      <c r="I309" s="100">
        <v>3807385</v>
      </c>
      <c r="J309" s="101">
        <v>10664.943977591036</v>
      </c>
      <c r="K309" s="102">
        <v>9365</v>
      </c>
      <c r="L309" s="100">
        <v>3807385</v>
      </c>
      <c r="M309" s="101">
        <v>406.55472504004274</v>
      </c>
      <c r="N309" s="14"/>
      <c r="O309" s="23"/>
      <c r="P309" s="34"/>
      <c r="Q309" s="34"/>
      <c r="R309" s="51"/>
      <c r="S309" s="103" t="s">
        <v>228</v>
      </c>
      <c r="T309" s="104">
        <v>0.1</v>
      </c>
      <c r="AA309" s="1">
        <v>312</v>
      </c>
    </row>
    <row r="310" spans="1:27" ht="27" customHeight="1" x14ac:dyDescent="0.2">
      <c r="A310" s="26" t="s">
        <v>43</v>
      </c>
      <c r="B310" s="97">
        <v>306</v>
      </c>
      <c r="C310" s="98">
        <v>2</v>
      </c>
      <c r="D310" s="98">
        <v>1040005005403</v>
      </c>
      <c r="E310" s="26" t="s">
        <v>789</v>
      </c>
      <c r="F310" s="26" t="s">
        <v>790</v>
      </c>
      <c r="G310" s="23">
        <v>13</v>
      </c>
      <c r="H310" s="99">
        <v>153</v>
      </c>
      <c r="I310" s="100">
        <v>932600</v>
      </c>
      <c r="J310" s="101">
        <v>6095.4248366013071</v>
      </c>
      <c r="K310" s="102">
        <v>6429</v>
      </c>
      <c r="L310" s="100">
        <v>932600</v>
      </c>
      <c r="M310" s="101">
        <v>145.06144034842123</v>
      </c>
      <c r="N310" s="14"/>
      <c r="O310" s="23"/>
      <c r="P310" s="36"/>
      <c r="Q310" s="36"/>
      <c r="R310" s="51"/>
      <c r="S310" s="95" t="s">
        <v>228</v>
      </c>
      <c r="T310" s="96">
        <v>0.05</v>
      </c>
      <c r="AA310" s="1">
        <v>313</v>
      </c>
    </row>
    <row r="311" spans="1:27" ht="27" customHeight="1" x14ac:dyDescent="0.2">
      <c r="A311" s="26" t="s">
        <v>43</v>
      </c>
      <c r="B311" s="89">
        <v>307</v>
      </c>
      <c r="C311" s="98">
        <v>2</v>
      </c>
      <c r="D311" s="98">
        <v>1040005013637</v>
      </c>
      <c r="E311" s="26" t="s">
        <v>764</v>
      </c>
      <c r="F311" s="26" t="s">
        <v>791</v>
      </c>
      <c r="G311" s="23">
        <v>28</v>
      </c>
      <c r="H311" s="99">
        <v>209</v>
      </c>
      <c r="I311" s="100">
        <v>1460510</v>
      </c>
      <c r="J311" s="101">
        <v>6988.0861244019143</v>
      </c>
      <c r="K311" s="102">
        <v>21093</v>
      </c>
      <c r="L311" s="100">
        <v>1460510</v>
      </c>
      <c r="M311" s="101">
        <v>69.241454510975203</v>
      </c>
      <c r="N311" s="14"/>
      <c r="O311" s="23"/>
      <c r="P311" s="34"/>
      <c r="Q311" s="34"/>
      <c r="R311" s="51"/>
      <c r="S311" s="103"/>
      <c r="T311" s="104"/>
      <c r="AA311" s="1">
        <v>314</v>
      </c>
    </row>
    <row r="312" spans="1:27" ht="27" customHeight="1" x14ac:dyDescent="0.2">
      <c r="A312" s="26" t="s">
        <v>43</v>
      </c>
      <c r="B312" s="97">
        <v>308</v>
      </c>
      <c r="C312" s="98">
        <v>5</v>
      </c>
      <c r="D312" s="98">
        <v>7040005014919</v>
      </c>
      <c r="E312" s="26" t="s">
        <v>792</v>
      </c>
      <c r="F312" s="30" t="s">
        <v>793</v>
      </c>
      <c r="G312" s="23">
        <v>20</v>
      </c>
      <c r="H312" s="99">
        <v>183</v>
      </c>
      <c r="I312" s="100">
        <v>5918140</v>
      </c>
      <c r="J312" s="101">
        <v>32339.562841530056</v>
      </c>
      <c r="K312" s="102">
        <v>17786.580000000002</v>
      </c>
      <c r="L312" s="100">
        <v>5918140</v>
      </c>
      <c r="M312" s="101">
        <v>332.73063174595677</v>
      </c>
      <c r="N312" s="14" t="s">
        <v>228</v>
      </c>
      <c r="O312" s="23" t="s">
        <v>1031</v>
      </c>
      <c r="P312" s="34"/>
      <c r="Q312" s="34"/>
      <c r="R312" s="51"/>
      <c r="S312" s="103"/>
      <c r="T312" s="104"/>
      <c r="AA312" s="1">
        <v>315</v>
      </c>
    </row>
    <row r="313" spans="1:27" ht="27" customHeight="1" x14ac:dyDescent="0.2">
      <c r="A313" s="26" t="s">
        <v>43</v>
      </c>
      <c r="B313" s="97">
        <v>309</v>
      </c>
      <c r="C313" s="98">
        <v>2</v>
      </c>
      <c r="D313" s="98">
        <v>2040005014015</v>
      </c>
      <c r="E313" s="26" t="s">
        <v>794</v>
      </c>
      <c r="F313" s="26" t="s">
        <v>795</v>
      </c>
      <c r="G313" s="23">
        <v>40</v>
      </c>
      <c r="H313" s="99">
        <v>422</v>
      </c>
      <c r="I313" s="100">
        <v>6368095</v>
      </c>
      <c r="J313" s="101">
        <v>15090.272511848341</v>
      </c>
      <c r="K313" s="102">
        <v>18610</v>
      </c>
      <c r="L313" s="100">
        <v>6368095</v>
      </c>
      <c r="M313" s="101">
        <v>342.18672756582481</v>
      </c>
      <c r="N313" s="14"/>
      <c r="O313" s="23"/>
      <c r="P313" s="36"/>
      <c r="Q313" s="36"/>
      <c r="R313" s="51"/>
      <c r="S313" s="95"/>
      <c r="T313" s="96"/>
      <c r="AA313" s="1">
        <v>316</v>
      </c>
    </row>
    <row r="314" spans="1:27" ht="27" customHeight="1" x14ac:dyDescent="0.2">
      <c r="A314" s="26" t="s">
        <v>43</v>
      </c>
      <c r="B314" s="89">
        <v>310</v>
      </c>
      <c r="C314" s="98">
        <v>5</v>
      </c>
      <c r="D314" s="98" t="s">
        <v>796</v>
      </c>
      <c r="E314" s="26" t="s">
        <v>797</v>
      </c>
      <c r="F314" s="26" t="s">
        <v>798</v>
      </c>
      <c r="G314" s="23">
        <v>25</v>
      </c>
      <c r="H314" s="99">
        <v>239</v>
      </c>
      <c r="I314" s="100">
        <v>2561914</v>
      </c>
      <c r="J314" s="101">
        <v>10719.305439330545</v>
      </c>
      <c r="K314" s="102">
        <v>12633</v>
      </c>
      <c r="L314" s="100">
        <v>2561914</v>
      </c>
      <c r="M314" s="101">
        <v>202.79537718673316</v>
      </c>
      <c r="N314" s="14"/>
      <c r="O314" s="23"/>
      <c r="P314" s="64" t="s">
        <v>228</v>
      </c>
      <c r="Q314" s="71"/>
      <c r="R314" s="51">
        <v>0.14699999999999999</v>
      </c>
      <c r="S314" s="105"/>
      <c r="T314" s="106"/>
      <c r="AA314" s="1">
        <v>317</v>
      </c>
    </row>
    <row r="315" spans="1:27" ht="27" customHeight="1" x14ac:dyDescent="0.2">
      <c r="A315" s="26" t="s">
        <v>43</v>
      </c>
      <c r="B315" s="97">
        <v>311</v>
      </c>
      <c r="C315" s="98">
        <v>2</v>
      </c>
      <c r="D315" s="98">
        <v>6040005013806</v>
      </c>
      <c r="E315" s="26" t="s">
        <v>799</v>
      </c>
      <c r="F315" s="26" t="s">
        <v>800</v>
      </c>
      <c r="G315" s="23">
        <v>20</v>
      </c>
      <c r="H315" s="99">
        <v>204</v>
      </c>
      <c r="I315" s="100">
        <v>2186225</v>
      </c>
      <c r="J315" s="101">
        <v>10716.789215686274</v>
      </c>
      <c r="K315" s="102">
        <v>24810</v>
      </c>
      <c r="L315" s="100">
        <v>2186225</v>
      </c>
      <c r="M315" s="101">
        <v>88.118702136235385</v>
      </c>
      <c r="N315" s="14"/>
      <c r="O315" s="23"/>
      <c r="P315" s="36" t="s">
        <v>228</v>
      </c>
      <c r="Q315" s="36" t="s">
        <v>228</v>
      </c>
      <c r="R315" s="51">
        <v>3.0000000000000001E-3</v>
      </c>
      <c r="S315" s="95"/>
      <c r="T315" s="96"/>
      <c r="AA315" s="1">
        <v>318</v>
      </c>
    </row>
    <row r="316" spans="1:27" ht="27" customHeight="1" x14ac:dyDescent="0.2">
      <c r="A316" s="26" t="s">
        <v>43</v>
      </c>
      <c r="B316" s="97">
        <v>312</v>
      </c>
      <c r="C316" s="98">
        <v>2</v>
      </c>
      <c r="D316" s="98">
        <v>5040005010291</v>
      </c>
      <c r="E316" s="26" t="s">
        <v>787</v>
      </c>
      <c r="F316" s="26" t="s">
        <v>801</v>
      </c>
      <c r="G316" s="23">
        <v>24</v>
      </c>
      <c r="H316" s="99">
        <v>445</v>
      </c>
      <c r="I316" s="100">
        <v>4407754</v>
      </c>
      <c r="J316" s="101">
        <v>9905.0651685393259</v>
      </c>
      <c r="K316" s="102">
        <v>11685</v>
      </c>
      <c r="L316" s="100">
        <v>4407754</v>
      </c>
      <c r="M316" s="101">
        <v>377.21471972614461</v>
      </c>
      <c r="N316" s="14"/>
      <c r="O316" s="23"/>
      <c r="P316" s="34" t="s">
        <v>228</v>
      </c>
      <c r="Q316" s="34" t="s">
        <v>228</v>
      </c>
      <c r="R316" s="51">
        <v>2.4E-2</v>
      </c>
      <c r="S316" s="103" t="s">
        <v>228</v>
      </c>
      <c r="T316" s="104">
        <v>0</v>
      </c>
      <c r="AA316" s="1">
        <v>319</v>
      </c>
    </row>
    <row r="317" spans="1:27" ht="27" customHeight="1" x14ac:dyDescent="0.2">
      <c r="A317" s="26" t="s">
        <v>43</v>
      </c>
      <c r="B317" s="89">
        <v>313</v>
      </c>
      <c r="C317" s="98">
        <v>5</v>
      </c>
      <c r="D317" s="98">
        <v>4040005013980</v>
      </c>
      <c r="E317" s="26" t="s">
        <v>802</v>
      </c>
      <c r="F317" s="26" t="s">
        <v>803</v>
      </c>
      <c r="G317" s="23">
        <v>25</v>
      </c>
      <c r="H317" s="99">
        <v>523</v>
      </c>
      <c r="I317" s="100">
        <v>1343511</v>
      </c>
      <c r="J317" s="101">
        <v>2568.8546845124283</v>
      </c>
      <c r="K317" s="102">
        <v>27666</v>
      </c>
      <c r="L317" s="100">
        <v>1343511</v>
      </c>
      <c r="M317" s="101">
        <v>48.561808718282371</v>
      </c>
      <c r="N317" s="14"/>
      <c r="O317" s="23"/>
      <c r="P317" s="36"/>
      <c r="Q317" s="36"/>
      <c r="R317" s="51"/>
      <c r="S317" s="95"/>
      <c r="T317" s="96"/>
      <c r="AA317" s="1">
        <v>320</v>
      </c>
    </row>
    <row r="318" spans="1:27" ht="27" customHeight="1" x14ac:dyDescent="0.2">
      <c r="A318" s="26" t="s">
        <v>43</v>
      </c>
      <c r="B318" s="97">
        <v>314</v>
      </c>
      <c r="C318" s="98">
        <v>6</v>
      </c>
      <c r="D318" s="98">
        <v>3040005015827</v>
      </c>
      <c r="E318" s="26" t="s">
        <v>804</v>
      </c>
      <c r="F318" s="26" t="s">
        <v>805</v>
      </c>
      <c r="G318" s="23">
        <v>10</v>
      </c>
      <c r="H318" s="99">
        <v>24</v>
      </c>
      <c r="I318" s="100">
        <v>101970</v>
      </c>
      <c r="J318" s="101">
        <v>4248.75</v>
      </c>
      <c r="K318" s="102">
        <v>682</v>
      </c>
      <c r="L318" s="100">
        <v>101970</v>
      </c>
      <c r="M318" s="101">
        <v>149.51612903225808</v>
      </c>
      <c r="N318" s="14"/>
      <c r="O318" s="23"/>
      <c r="P318" s="34"/>
      <c r="Q318" s="34"/>
      <c r="R318" s="51"/>
      <c r="S318" s="103"/>
      <c r="T318" s="104"/>
      <c r="AA318" s="1">
        <v>321</v>
      </c>
    </row>
    <row r="319" spans="1:27" ht="27" customHeight="1" x14ac:dyDescent="0.2">
      <c r="A319" s="26" t="s">
        <v>43</v>
      </c>
      <c r="B319" s="97">
        <v>315</v>
      </c>
      <c r="C319" s="98">
        <v>4</v>
      </c>
      <c r="D319" s="98">
        <v>3010401035224</v>
      </c>
      <c r="E319" s="26" t="s">
        <v>806</v>
      </c>
      <c r="F319" s="28" t="s">
        <v>807</v>
      </c>
      <c r="G319" s="23">
        <v>20</v>
      </c>
      <c r="H319" s="99">
        <v>168</v>
      </c>
      <c r="I319" s="100">
        <v>962054</v>
      </c>
      <c r="J319" s="101">
        <v>5726.5119047619046</v>
      </c>
      <c r="K319" s="102">
        <v>1200</v>
      </c>
      <c r="L319" s="100">
        <v>962054</v>
      </c>
      <c r="M319" s="101">
        <v>801.7116666666667</v>
      </c>
      <c r="N319" s="14"/>
      <c r="O319" s="23"/>
      <c r="P319" s="36"/>
      <c r="Q319" s="36"/>
      <c r="R319" s="51"/>
      <c r="S319" s="95"/>
      <c r="T319" s="96"/>
      <c r="AA319" s="1">
        <v>322</v>
      </c>
    </row>
    <row r="320" spans="1:27" ht="27" customHeight="1" x14ac:dyDescent="0.2">
      <c r="A320" s="26" t="s">
        <v>43</v>
      </c>
      <c r="B320" s="89">
        <v>316</v>
      </c>
      <c r="C320" s="98">
        <v>5</v>
      </c>
      <c r="D320" s="98">
        <v>3040005014872</v>
      </c>
      <c r="E320" s="26" t="s">
        <v>808</v>
      </c>
      <c r="F320" s="31" t="s">
        <v>809</v>
      </c>
      <c r="G320" s="23">
        <v>20</v>
      </c>
      <c r="H320" s="99">
        <v>95</v>
      </c>
      <c r="I320" s="100">
        <v>1745578</v>
      </c>
      <c r="J320" s="101">
        <v>18374.505263157895</v>
      </c>
      <c r="K320" s="102">
        <v>7500</v>
      </c>
      <c r="L320" s="100">
        <v>1745578</v>
      </c>
      <c r="M320" s="101">
        <v>232.74373333333332</v>
      </c>
      <c r="N320" s="14"/>
      <c r="O320" s="23"/>
      <c r="P320" s="34"/>
      <c r="Q320" s="34"/>
      <c r="R320" s="51">
        <v>0</v>
      </c>
      <c r="S320" s="103"/>
      <c r="T320" s="104">
        <v>0</v>
      </c>
      <c r="AA320" s="1">
        <v>323</v>
      </c>
    </row>
    <row r="321" spans="1:27" ht="27" customHeight="1" x14ac:dyDescent="0.2">
      <c r="A321" s="26" t="s">
        <v>43</v>
      </c>
      <c r="B321" s="97">
        <v>317</v>
      </c>
      <c r="C321" s="98">
        <v>5</v>
      </c>
      <c r="D321" s="98">
        <v>5040005018327</v>
      </c>
      <c r="E321" s="26" t="s">
        <v>810</v>
      </c>
      <c r="F321" s="28" t="s">
        <v>811</v>
      </c>
      <c r="G321" s="23">
        <v>11</v>
      </c>
      <c r="H321" s="99">
        <v>48</v>
      </c>
      <c r="I321" s="100">
        <v>735805</v>
      </c>
      <c r="J321" s="101">
        <v>15329.270833333334</v>
      </c>
      <c r="K321" s="102">
        <v>3420</v>
      </c>
      <c r="L321" s="100">
        <v>735805</v>
      </c>
      <c r="M321" s="101">
        <v>215.14766081871346</v>
      </c>
      <c r="N321" s="14"/>
      <c r="O321" s="23"/>
      <c r="P321" s="36"/>
      <c r="Q321" s="36"/>
      <c r="R321" s="51"/>
      <c r="S321" s="95"/>
      <c r="T321" s="96"/>
      <c r="AA321" s="1">
        <v>324</v>
      </c>
    </row>
    <row r="322" spans="1:27" ht="27" customHeight="1" x14ac:dyDescent="0.2">
      <c r="A322" s="26" t="s">
        <v>43</v>
      </c>
      <c r="B322" s="97">
        <v>318</v>
      </c>
      <c r="C322" s="98">
        <v>5</v>
      </c>
      <c r="D322" s="98">
        <v>6040005003526</v>
      </c>
      <c r="E322" s="26" t="s">
        <v>812</v>
      </c>
      <c r="F322" s="28" t="s">
        <v>813</v>
      </c>
      <c r="G322" s="23">
        <v>20</v>
      </c>
      <c r="H322" s="99">
        <v>363</v>
      </c>
      <c r="I322" s="100">
        <v>4530980</v>
      </c>
      <c r="J322" s="101">
        <v>12482.038567493113</v>
      </c>
      <c r="K322" s="102">
        <v>13544</v>
      </c>
      <c r="L322" s="100">
        <v>4530980</v>
      </c>
      <c r="M322" s="101">
        <v>334.53780271707029</v>
      </c>
      <c r="N322" s="14"/>
      <c r="O322" s="23"/>
      <c r="P322" s="34"/>
      <c r="Q322" s="34"/>
      <c r="R322" s="51"/>
      <c r="S322" s="103"/>
      <c r="T322" s="104"/>
      <c r="AA322" s="1">
        <v>325</v>
      </c>
    </row>
    <row r="323" spans="1:27" ht="27" customHeight="1" x14ac:dyDescent="0.2">
      <c r="A323" s="26" t="s">
        <v>43</v>
      </c>
      <c r="B323" s="89">
        <v>319</v>
      </c>
      <c r="C323" s="98">
        <v>4</v>
      </c>
      <c r="D323" s="98">
        <v>2040001112623</v>
      </c>
      <c r="E323" s="26" t="s">
        <v>814</v>
      </c>
      <c r="F323" s="28" t="s">
        <v>815</v>
      </c>
      <c r="G323" s="23">
        <v>20</v>
      </c>
      <c r="H323" s="99">
        <v>135</v>
      </c>
      <c r="I323" s="100">
        <v>2927456</v>
      </c>
      <c r="J323" s="101">
        <v>21684.859259259258</v>
      </c>
      <c r="K323" s="102">
        <v>8212</v>
      </c>
      <c r="L323" s="100">
        <v>2927456</v>
      </c>
      <c r="M323" s="101">
        <v>356.48514369215781</v>
      </c>
      <c r="N323" s="14"/>
      <c r="O323" s="23"/>
      <c r="P323" s="36" t="s">
        <v>228</v>
      </c>
      <c r="Q323" s="36" t="s">
        <v>228</v>
      </c>
      <c r="R323" s="51">
        <v>0</v>
      </c>
      <c r="S323" s="95"/>
      <c r="T323" s="96">
        <v>0</v>
      </c>
      <c r="AA323" s="1">
        <v>326</v>
      </c>
    </row>
    <row r="324" spans="1:27" ht="27" customHeight="1" x14ac:dyDescent="0.2">
      <c r="A324" s="26" t="s">
        <v>43</v>
      </c>
      <c r="B324" s="97">
        <v>320</v>
      </c>
      <c r="C324" s="98">
        <v>5</v>
      </c>
      <c r="D324" s="98">
        <v>7040005003649</v>
      </c>
      <c r="E324" s="26" t="s">
        <v>816</v>
      </c>
      <c r="F324" s="28" t="s">
        <v>817</v>
      </c>
      <c r="G324" s="23">
        <v>20</v>
      </c>
      <c r="H324" s="99">
        <v>149</v>
      </c>
      <c r="I324" s="100">
        <v>2297500</v>
      </c>
      <c r="J324" s="101">
        <v>15419.463087248321</v>
      </c>
      <c r="K324" s="102">
        <v>14936</v>
      </c>
      <c r="L324" s="100">
        <v>2297500</v>
      </c>
      <c r="M324" s="101">
        <v>153.82297803963579</v>
      </c>
      <c r="N324" s="14"/>
      <c r="O324" s="23"/>
      <c r="P324" s="34"/>
      <c r="Q324" s="34"/>
      <c r="R324" s="51"/>
      <c r="S324" s="103"/>
      <c r="T324" s="104"/>
      <c r="AA324" s="1">
        <v>327</v>
      </c>
    </row>
    <row r="325" spans="1:27" ht="27" customHeight="1" x14ac:dyDescent="0.2">
      <c r="A325" s="26" t="s">
        <v>43</v>
      </c>
      <c r="B325" s="97">
        <v>321</v>
      </c>
      <c r="C325" s="98">
        <v>4</v>
      </c>
      <c r="D325" s="98">
        <v>1040003012772</v>
      </c>
      <c r="E325" s="26" t="s">
        <v>818</v>
      </c>
      <c r="F325" s="28" t="s">
        <v>819</v>
      </c>
      <c r="G325" s="23">
        <v>20</v>
      </c>
      <c r="H325" s="99">
        <v>320</v>
      </c>
      <c r="I325" s="100">
        <v>2800352</v>
      </c>
      <c r="J325" s="101">
        <v>8751.1</v>
      </c>
      <c r="K325" s="102">
        <v>10987</v>
      </c>
      <c r="L325" s="100">
        <v>2800352</v>
      </c>
      <c r="M325" s="101">
        <v>254.87867479748795</v>
      </c>
      <c r="N325" s="14"/>
      <c r="O325" s="23"/>
      <c r="P325" s="36"/>
      <c r="Q325" s="36"/>
      <c r="R325" s="51"/>
      <c r="S325" s="95"/>
      <c r="T325" s="96"/>
      <c r="AA325" s="1">
        <v>328</v>
      </c>
    </row>
    <row r="326" spans="1:27" ht="27" customHeight="1" x14ac:dyDescent="0.2">
      <c r="A326" s="26" t="s">
        <v>43</v>
      </c>
      <c r="B326" s="89">
        <v>322</v>
      </c>
      <c r="C326" s="98">
        <v>4</v>
      </c>
      <c r="D326" s="98">
        <v>8040003012733</v>
      </c>
      <c r="E326" s="26" t="s">
        <v>820</v>
      </c>
      <c r="F326" s="28" t="s">
        <v>821</v>
      </c>
      <c r="G326" s="23">
        <v>35</v>
      </c>
      <c r="H326" s="99">
        <v>381</v>
      </c>
      <c r="I326" s="100">
        <v>2944072</v>
      </c>
      <c r="J326" s="101">
        <v>7727.2230971128611</v>
      </c>
      <c r="K326" s="102">
        <v>31338</v>
      </c>
      <c r="L326" s="100">
        <v>2944072</v>
      </c>
      <c r="M326" s="101">
        <v>93.945752760227194</v>
      </c>
      <c r="N326" s="14"/>
      <c r="O326" s="23"/>
      <c r="P326" s="34"/>
      <c r="Q326" s="34"/>
      <c r="R326" s="51"/>
      <c r="S326" s="103" t="s">
        <v>228</v>
      </c>
      <c r="T326" s="104">
        <v>0.02</v>
      </c>
      <c r="AA326" s="1">
        <v>329</v>
      </c>
    </row>
    <row r="327" spans="1:27" ht="27" customHeight="1" x14ac:dyDescent="0.2">
      <c r="A327" s="26" t="s">
        <v>43</v>
      </c>
      <c r="B327" s="97">
        <v>323</v>
      </c>
      <c r="C327" s="98">
        <v>4</v>
      </c>
      <c r="D327" s="98">
        <v>1040001021809</v>
      </c>
      <c r="E327" s="26" t="s">
        <v>822</v>
      </c>
      <c r="F327" s="28" t="s">
        <v>823</v>
      </c>
      <c r="G327" s="23">
        <v>20</v>
      </c>
      <c r="H327" s="99">
        <v>253</v>
      </c>
      <c r="I327" s="100">
        <v>6245987</v>
      </c>
      <c r="J327" s="101">
        <v>24687.695652173912</v>
      </c>
      <c r="K327" s="102">
        <v>25321</v>
      </c>
      <c r="L327" s="100">
        <v>6245987</v>
      </c>
      <c r="M327" s="101">
        <v>246.67220883851348</v>
      </c>
      <c r="N327" s="14"/>
      <c r="O327" s="23"/>
      <c r="P327" s="36"/>
      <c r="Q327" s="36"/>
      <c r="R327" s="51"/>
      <c r="S327" s="95"/>
      <c r="T327" s="96"/>
      <c r="AA327" s="1">
        <v>330</v>
      </c>
    </row>
    <row r="328" spans="1:27" ht="27" customHeight="1" x14ac:dyDescent="0.2">
      <c r="A328" s="26" t="s">
        <v>43</v>
      </c>
      <c r="B328" s="97">
        <v>324</v>
      </c>
      <c r="C328" s="98">
        <v>5</v>
      </c>
      <c r="D328" s="98">
        <v>4040005017346</v>
      </c>
      <c r="E328" s="26" t="s">
        <v>824</v>
      </c>
      <c r="F328" s="28" t="s">
        <v>825</v>
      </c>
      <c r="G328" s="23">
        <v>30</v>
      </c>
      <c r="H328" s="99">
        <v>432</v>
      </c>
      <c r="I328" s="100">
        <v>4598637</v>
      </c>
      <c r="J328" s="101">
        <v>10644.993055555555</v>
      </c>
      <c r="K328" s="102">
        <v>39774</v>
      </c>
      <c r="L328" s="100">
        <v>4598637</v>
      </c>
      <c r="M328" s="101">
        <v>115.6191733293106</v>
      </c>
      <c r="N328" s="14"/>
      <c r="O328" s="23"/>
      <c r="P328" s="34"/>
      <c r="Q328" s="34"/>
      <c r="R328" s="51"/>
      <c r="S328" s="103"/>
      <c r="T328" s="104"/>
      <c r="AA328" s="1">
        <v>331</v>
      </c>
    </row>
    <row r="329" spans="1:27" ht="27" customHeight="1" x14ac:dyDescent="0.2">
      <c r="A329" s="26" t="s">
        <v>43</v>
      </c>
      <c r="B329" s="89">
        <v>325</v>
      </c>
      <c r="C329" s="98">
        <v>2</v>
      </c>
      <c r="D329" s="98">
        <v>3040005003132</v>
      </c>
      <c r="E329" s="26" t="s">
        <v>826</v>
      </c>
      <c r="F329" s="28" t="s">
        <v>827</v>
      </c>
      <c r="G329" s="23">
        <v>20</v>
      </c>
      <c r="H329" s="99">
        <v>189</v>
      </c>
      <c r="I329" s="100">
        <v>4804752</v>
      </c>
      <c r="J329" s="101">
        <v>25421.968253968254</v>
      </c>
      <c r="K329" s="102">
        <v>10009</v>
      </c>
      <c r="L329" s="100">
        <v>4804752</v>
      </c>
      <c r="M329" s="101">
        <v>480.04316115496056</v>
      </c>
      <c r="N329" s="14"/>
      <c r="O329" s="23"/>
      <c r="P329" s="36"/>
      <c r="Q329" s="36"/>
      <c r="R329" s="51"/>
      <c r="S329" s="95" t="s">
        <v>228</v>
      </c>
      <c r="T329" s="96">
        <v>0.2</v>
      </c>
      <c r="AA329" s="1">
        <v>332</v>
      </c>
    </row>
    <row r="330" spans="1:27" ht="27" customHeight="1" x14ac:dyDescent="0.2">
      <c r="A330" s="26" t="s">
        <v>43</v>
      </c>
      <c r="B330" s="97">
        <v>326</v>
      </c>
      <c r="C330" s="98">
        <v>6</v>
      </c>
      <c r="D330" s="98">
        <v>3040005003801</v>
      </c>
      <c r="E330" s="26" t="s">
        <v>828</v>
      </c>
      <c r="F330" s="28" t="s">
        <v>829</v>
      </c>
      <c r="G330" s="23">
        <v>12</v>
      </c>
      <c r="H330" s="99">
        <v>68</v>
      </c>
      <c r="I330" s="100">
        <v>976803</v>
      </c>
      <c r="J330" s="101">
        <v>14364.75</v>
      </c>
      <c r="K330" s="102">
        <v>5488</v>
      </c>
      <c r="L330" s="100">
        <v>976803</v>
      </c>
      <c r="M330" s="101">
        <v>177.98888483965015</v>
      </c>
      <c r="N330" s="14"/>
      <c r="O330" s="23"/>
      <c r="P330" s="34"/>
      <c r="Q330" s="34"/>
      <c r="R330" s="51"/>
      <c r="S330" s="103"/>
      <c r="T330" s="104"/>
      <c r="AA330" s="1">
        <v>333</v>
      </c>
    </row>
    <row r="331" spans="1:27" ht="27" customHeight="1" x14ac:dyDescent="0.2">
      <c r="A331" s="26" t="s">
        <v>43</v>
      </c>
      <c r="B331" s="97">
        <v>327</v>
      </c>
      <c r="C331" s="98">
        <v>4</v>
      </c>
      <c r="D331" s="98">
        <v>5040001019130</v>
      </c>
      <c r="E331" s="26" t="s">
        <v>830</v>
      </c>
      <c r="F331" s="26" t="s">
        <v>831</v>
      </c>
      <c r="G331" s="23">
        <v>20</v>
      </c>
      <c r="H331" s="99">
        <v>292</v>
      </c>
      <c r="I331" s="100">
        <v>16440912</v>
      </c>
      <c r="J331" s="101">
        <v>56304.493150684932</v>
      </c>
      <c r="K331" s="102">
        <v>41189</v>
      </c>
      <c r="L331" s="100">
        <v>16440912</v>
      </c>
      <c r="M331" s="101">
        <v>399.15783340212192</v>
      </c>
      <c r="N331" s="14"/>
      <c r="O331" s="23"/>
      <c r="P331" s="36"/>
      <c r="Q331" s="36"/>
      <c r="R331" s="51"/>
      <c r="S331" s="95"/>
      <c r="T331" s="96"/>
      <c r="AA331" s="1">
        <v>334</v>
      </c>
    </row>
    <row r="332" spans="1:27" ht="27" customHeight="1" x14ac:dyDescent="0.2">
      <c r="A332" s="26" t="s">
        <v>43</v>
      </c>
      <c r="B332" s="89">
        <v>328</v>
      </c>
      <c r="C332" s="98">
        <v>2</v>
      </c>
      <c r="D332" s="98">
        <v>9040005003052</v>
      </c>
      <c r="E332" s="26" t="s">
        <v>444</v>
      </c>
      <c r="F332" s="28" t="s">
        <v>832</v>
      </c>
      <c r="G332" s="23">
        <v>18</v>
      </c>
      <c r="H332" s="99">
        <v>252</v>
      </c>
      <c r="I332" s="100">
        <v>3351286</v>
      </c>
      <c r="J332" s="101">
        <v>13298.753968253968</v>
      </c>
      <c r="K332" s="102">
        <v>30738</v>
      </c>
      <c r="L332" s="100">
        <v>3351286</v>
      </c>
      <c r="M332" s="101">
        <v>109.02745786973779</v>
      </c>
      <c r="N332" s="14"/>
      <c r="O332" s="23"/>
      <c r="P332" s="34" t="s">
        <v>228</v>
      </c>
      <c r="Q332" s="34"/>
      <c r="R332" s="51">
        <v>0.36</v>
      </c>
      <c r="S332" s="103"/>
      <c r="T332" s="104"/>
      <c r="AA332" s="1">
        <v>335</v>
      </c>
    </row>
    <row r="333" spans="1:27" ht="27" customHeight="1" x14ac:dyDescent="0.2">
      <c r="A333" s="26" t="s">
        <v>43</v>
      </c>
      <c r="B333" s="97">
        <v>329</v>
      </c>
      <c r="C333" s="98">
        <v>5</v>
      </c>
      <c r="D333" s="98">
        <v>6040005003674</v>
      </c>
      <c r="E333" s="26" t="s">
        <v>833</v>
      </c>
      <c r="F333" s="28" t="s">
        <v>834</v>
      </c>
      <c r="G333" s="23">
        <v>40</v>
      </c>
      <c r="H333" s="99">
        <v>380</v>
      </c>
      <c r="I333" s="100">
        <v>5385695</v>
      </c>
      <c r="J333" s="101">
        <v>14172.881578947368</v>
      </c>
      <c r="K333" s="102">
        <v>32604</v>
      </c>
      <c r="L333" s="100">
        <v>5385695</v>
      </c>
      <c r="M333" s="101">
        <v>165.18509998773158</v>
      </c>
      <c r="N333" s="14"/>
      <c r="O333" s="23"/>
      <c r="P333" s="36"/>
      <c r="Q333" s="36"/>
      <c r="R333" s="51"/>
      <c r="S333" s="95"/>
      <c r="T333" s="96"/>
      <c r="AA333" s="1">
        <v>336</v>
      </c>
    </row>
    <row r="334" spans="1:27" ht="27" customHeight="1" x14ac:dyDescent="0.2">
      <c r="A334" s="26" t="s">
        <v>43</v>
      </c>
      <c r="B334" s="97">
        <v>330</v>
      </c>
      <c r="C334" s="98">
        <v>5</v>
      </c>
      <c r="D334" s="98">
        <v>5040005003254</v>
      </c>
      <c r="E334" s="26" t="s">
        <v>835</v>
      </c>
      <c r="F334" s="28" t="s">
        <v>836</v>
      </c>
      <c r="G334" s="23">
        <v>20</v>
      </c>
      <c r="H334" s="99">
        <v>216</v>
      </c>
      <c r="I334" s="100">
        <v>1080000</v>
      </c>
      <c r="J334" s="101">
        <v>5000</v>
      </c>
      <c r="K334" s="102">
        <v>17064</v>
      </c>
      <c r="L334" s="100">
        <v>1080000</v>
      </c>
      <c r="M334" s="101">
        <v>63.291139240506332</v>
      </c>
      <c r="N334" s="14"/>
      <c r="O334" s="23"/>
      <c r="P334" s="34"/>
      <c r="Q334" s="34"/>
      <c r="R334" s="51"/>
      <c r="S334" s="103" t="s">
        <v>228</v>
      </c>
      <c r="T334" s="104">
        <v>0.11</v>
      </c>
      <c r="AA334" s="1">
        <v>337</v>
      </c>
    </row>
    <row r="335" spans="1:27" ht="27" customHeight="1" x14ac:dyDescent="0.2">
      <c r="A335" s="26" t="s">
        <v>43</v>
      </c>
      <c r="B335" s="89">
        <v>331</v>
      </c>
      <c r="C335" s="98">
        <v>2</v>
      </c>
      <c r="D335" s="98">
        <v>9040005003052</v>
      </c>
      <c r="E335" s="26" t="s">
        <v>444</v>
      </c>
      <c r="F335" s="28" t="s">
        <v>837</v>
      </c>
      <c r="G335" s="23">
        <v>10</v>
      </c>
      <c r="H335" s="99">
        <v>120</v>
      </c>
      <c r="I335" s="100">
        <v>2668591</v>
      </c>
      <c r="J335" s="101">
        <v>22238.258333333335</v>
      </c>
      <c r="K335" s="102">
        <v>15660</v>
      </c>
      <c r="L335" s="100">
        <v>2668591</v>
      </c>
      <c r="M335" s="101">
        <v>170.40810983397191</v>
      </c>
      <c r="N335" s="14"/>
      <c r="O335" s="23"/>
      <c r="P335" s="36"/>
      <c r="Q335" s="36"/>
      <c r="R335" s="51"/>
      <c r="S335" s="95"/>
      <c r="T335" s="96"/>
      <c r="AA335" s="1">
        <v>338</v>
      </c>
    </row>
    <row r="336" spans="1:27" ht="27" customHeight="1" x14ac:dyDescent="0.2">
      <c r="A336" s="26" t="s">
        <v>43</v>
      </c>
      <c r="B336" s="97">
        <v>332</v>
      </c>
      <c r="C336" s="98">
        <v>2</v>
      </c>
      <c r="D336" s="98">
        <v>9040005003052</v>
      </c>
      <c r="E336" s="26" t="s">
        <v>444</v>
      </c>
      <c r="F336" s="31" t="s">
        <v>838</v>
      </c>
      <c r="G336" s="23">
        <v>10</v>
      </c>
      <c r="H336" s="99">
        <v>120</v>
      </c>
      <c r="I336" s="100">
        <v>3304993</v>
      </c>
      <c r="J336" s="101">
        <v>27541.608333333334</v>
      </c>
      <c r="K336" s="102">
        <v>15660</v>
      </c>
      <c r="L336" s="100">
        <v>3304993</v>
      </c>
      <c r="M336" s="101">
        <v>211.04680715197958</v>
      </c>
      <c r="N336" s="14"/>
      <c r="O336" s="23"/>
      <c r="P336" s="34" t="s">
        <v>228</v>
      </c>
      <c r="Q336" s="34"/>
      <c r="R336" s="51">
        <v>0.20100000000000001</v>
      </c>
      <c r="S336" s="103"/>
      <c r="T336" s="104"/>
      <c r="AA336" s="1">
        <v>339</v>
      </c>
    </row>
    <row r="337" spans="1:27" ht="27" customHeight="1" x14ac:dyDescent="0.2">
      <c r="A337" s="26" t="s">
        <v>43</v>
      </c>
      <c r="B337" s="97">
        <v>333</v>
      </c>
      <c r="C337" s="98">
        <v>2</v>
      </c>
      <c r="D337" s="98">
        <v>3040005003132</v>
      </c>
      <c r="E337" s="26" t="s">
        <v>826</v>
      </c>
      <c r="F337" s="28" t="s">
        <v>839</v>
      </c>
      <c r="G337" s="23">
        <v>40</v>
      </c>
      <c r="H337" s="99">
        <v>485</v>
      </c>
      <c r="I337" s="100">
        <v>9761779</v>
      </c>
      <c r="J337" s="101">
        <v>20127.379381443297</v>
      </c>
      <c r="K337" s="102">
        <v>28872.5</v>
      </c>
      <c r="L337" s="100">
        <v>9761779</v>
      </c>
      <c r="M337" s="101">
        <v>338.09954108580831</v>
      </c>
      <c r="N337" s="14"/>
      <c r="O337" s="23"/>
      <c r="P337" s="36"/>
      <c r="Q337" s="36"/>
      <c r="R337" s="51"/>
      <c r="S337" s="95" t="s">
        <v>228</v>
      </c>
      <c r="T337" s="96">
        <v>0.62</v>
      </c>
      <c r="AA337" s="1">
        <v>340</v>
      </c>
    </row>
    <row r="338" spans="1:27" ht="27" customHeight="1" x14ac:dyDescent="0.2">
      <c r="A338" s="26" t="s">
        <v>43</v>
      </c>
      <c r="B338" s="89">
        <v>334</v>
      </c>
      <c r="C338" s="98">
        <v>5</v>
      </c>
      <c r="D338" s="98">
        <v>7040005003649</v>
      </c>
      <c r="E338" s="26" t="s">
        <v>816</v>
      </c>
      <c r="F338" s="28" t="s">
        <v>840</v>
      </c>
      <c r="G338" s="23">
        <v>22</v>
      </c>
      <c r="H338" s="99">
        <v>154</v>
      </c>
      <c r="I338" s="100">
        <v>2230400</v>
      </c>
      <c r="J338" s="101">
        <v>14483.116883116883</v>
      </c>
      <c r="K338" s="102">
        <v>12228</v>
      </c>
      <c r="L338" s="100">
        <v>2230400</v>
      </c>
      <c r="M338" s="101">
        <v>182.40104677788682</v>
      </c>
      <c r="N338" s="14"/>
      <c r="O338" s="23"/>
      <c r="P338" s="34"/>
      <c r="Q338" s="34"/>
      <c r="R338" s="51"/>
      <c r="S338" s="103"/>
      <c r="T338" s="104"/>
      <c r="AA338" s="1">
        <v>341</v>
      </c>
    </row>
    <row r="339" spans="1:27" ht="27" customHeight="1" x14ac:dyDescent="0.2">
      <c r="A339" s="26" t="s">
        <v>43</v>
      </c>
      <c r="B339" s="97">
        <v>335</v>
      </c>
      <c r="C339" s="98">
        <v>2</v>
      </c>
      <c r="D339" s="98">
        <v>9040005003242</v>
      </c>
      <c r="E339" s="26" t="s">
        <v>841</v>
      </c>
      <c r="F339" s="28" t="s">
        <v>842</v>
      </c>
      <c r="G339" s="23">
        <v>20</v>
      </c>
      <c r="H339" s="99">
        <v>191</v>
      </c>
      <c r="I339" s="100">
        <v>2118954</v>
      </c>
      <c r="J339" s="101">
        <v>11094</v>
      </c>
      <c r="K339" s="102">
        <v>18825</v>
      </c>
      <c r="L339" s="100">
        <v>2118954</v>
      </c>
      <c r="M339" s="101">
        <v>112.56063745019921</v>
      </c>
      <c r="N339" s="14"/>
      <c r="O339" s="23"/>
      <c r="P339" s="36"/>
      <c r="Q339" s="36"/>
      <c r="R339" s="51"/>
      <c r="S339" s="95"/>
      <c r="T339" s="96"/>
      <c r="AA339" s="1">
        <v>342</v>
      </c>
    </row>
    <row r="340" spans="1:27" ht="27" customHeight="1" x14ac:dyDescent="0.2">
      <c r="A340" s="26" t="s">
        <v>43</v>
      </c>
      <c r="B340" s="97">
        <v>336</v>
      </c>
      <c r="C340" s="98">
        <v>4</v>
      </c>
      <c r="D340" s="98">
        <v>7040003014391</v>
      </c>
      <c r="E340" s="26" t="s">
        <v>843</v>
      </c>
      <c r="F340" s="28" t="s">
        <v>844</v>
      </c>
      <c r="G340" s="23">
        <v>20</v>
      </c>
      <c r="H340" s="99">
        <v>159</v>
      </c>
      <c r="I340" s="100">
        <v>2883882</v>
      </c>
      <c r="J340" s="101">
        <v>18137.622641509435</v>
      </c>
      <c r="K340" s="102">
        <v>9664</v>
      </c>
      <c r="L340" s="100">
        <v>2883882</v>
      </c>
      <c r="M340" s="101">
        <v>298.41494205298011</v>
      </c>
      <c r="N340" s="14"/>
      <c r="O340" s="23"/>
      <c r="P340" s="34"/>
      <c r="Q340" s="34"/>
      <c r="R340" s="51"/>
      <c r="S340" s="103"/>
      <c r="T340" s="104"/>
      <c r="AA340" s="1">
        <v>344</v>
      </c>
    </row>
    <row r="341" spans="1:27" ht="27" customHeight="1" x14ac:dyDescent="0.2">
      <c r="A341" s="26" t="s">
        <v>43</v>
      </c>
      <c r="B341" s="89">
        <v>337</v>
      </c>
      <c r="C341" s="98">
        <v>2</v>
      </c>
      <c r="D341" s="98">
        <v>2040005003050</v>
      </c>
      <c r="E341" s="26" t="s">
        <v>476</v>
      </c>
      <c r="F341" s="28" t="s">
        <v>845</v>
      </c>
      <c r="G341" s="23">
        <v>12</v>
      </c>
      <c r="H341" s="99">
        <v>171</v>
      </c>
      <c r="I341" s="100">
        <v>2570371</v>
      </c>
      <c r="J341" s="101">
        <v>15031.409356725146</v>
      </c>
      <c r="K341" s="102">
        <v>16469</v>
      </c>
      <c r="L341" s="100">
        <v>2570371</v>
      </c>
      <c r="M341" s="101">
        <v>156.07328921003096</v>
      </c>
      <c r="N341" s="14"/>
      <c r="O341" s="23"/>
      <c r="P341" s="36" t="s">
        <v>228</v>
      </c>
      <c r="Q341" s="36"/>
      <c r="R341" s="51">
        <v>1.2999999999999999E-2</v>
      </c>
      <c r="S341" s="95"/>
      <c r="T341" s="96"/>
      <c r="AA341" s="1">
        <v>345</v>
      </c>
    </row>
    <row r="342" spans="1:27" ht="27" customHeight="1" x14ac:dyDescent="0.2">
      <c r="A342" s="26" t="s">
        <v>43</v>
      </c>
      <c r="B342" s="97">
        <v>338</v>
      </c>
      <c r="C342" s="98">
        <v>6</v>
      </c>
      <c r="D342" s="98">
        <v>8040005018258</v>
      </c>
      <c r="E342" s="26" t="s">
        <v>178</v>
      </c>
      <c r="F342" s="28" t="s">
        <v>179</v>
      </c>
      <c r="G342" s="23">
        <v>10</v>
      </c>
      <c r="H342" s="99">
        <v>96</v>
      </c>
      <c r="I342" s="100">
        <v>999970</v>
      </c>
      <c r="J342" s="101">
        <v>10416.354166666666</v>
      </c>
      <c r="K342" s="102">
        <v>5331.75</v>
      </c>
      <c r="L342" s="100">
        <v>999970</v>
      </c>
      <c r="M342" s="101">
        <v>187.55005392225817</v>
      </c>
      <c r="N342" s="14"/>
      <c r="O342" s="23"/>
      <c r="P342" s="34"/>
      <c r="Q342" s="34"/>
      <c r="R342" s="51"/>
      <c r="S342" s="103"/>
      <c r="T342" s="104"/>
      <c r="AA342" s="1">
        <v>346</v>
      </c>
    </row>
    <row r="343" spans="1:27" ht="27" customHeight="1" x14ac:dyDescent="0.2">
      <c r="A343" s="26" t="s">
        <v>43</v>
      </c>
      <c r="B343" s="97">
        <v>339</v>
      </c>
      <c r="C343" s="98">
        <v>2</v>
      </c>
      <c r="D343" s="98">
        <v>4040005003073</v>
      </c>
      <c r="E343" s="26" t="s">
        <v>846</v>
      </c>
      <c r="F343" s="28" t="s">
        <v>847</v>
      </c>
      <c r="G343" s="23">
        <v>20</v>
      </c>
      <c r="H343" s="99">
        <v>328</v>
      </c>
      <c r="I343" s="100">
        <v>2654576</v>
      </c>
      <c r="J343" s="101">
        <v>8093.2195121951218</v>
      </c>
      <c r="K343" s="102">
        <v>16029</v>
      </c>
      <c r="L343" s="100">
        <v>2654576</v>
      </c>
      <c r="M343" s="101">
        <v>165.61083036995447</v>
      </c>
      <c r="N343" s="14"/>
      <c r="O343" s="23"/>
      <c r="P343" s="34"/>
      <c r="Q343" s="34"/>
      <c r="R343" s="51"/>
      <c r="S343" s="103"/>
      <c r="T343" s="104"/>
      <c r="AA343" s="1">
        <v>347</v>
      </c>
    </row>
    <row r="344" spans="1:27" ht="27" customHeight="1" x14ac:dyDescent="0.2">
      <c r="A344" s="26" t="s">
        <v>43</v>
      </c>
      <c r="B344" s="89">
        <v>340</v>
      </c>
      <c r="C344" s="98">
        <v>5</v>
      </c>
      <c r="D344" s="98">
        <v>7040005003649</v>
      </c>
      <c r="E344" s="26" t="s">
        <v>816</v>
      </c>
      <c r="F344" s="32" t="s">
        <v>848</v>
      </c>
      <c r="G344" s="23">
        <v>25</v>
      </c>
      <c r="H344" s="99">
        <v>228</v>
      </c>
      <c r="I344" s="100">
        <v>4814500</v>
      </c>
      <c r="J344" s="101">
        <v>21116.228070175439</v>
      </c>
      <c r="K344" s="102">
        <v>25883</v>
      </c>
      <c r="L344" s="100">
        <v>4814500</v>
      </c>
      <c r="M344" s="101">
        <v>186.01012247421087</v>
      </c>
      <c r="N344" s="14"/>
      <c r="O344" s="23"/>
      <c r="P344" s="36"/>
      <c r="Q344" s="36"/>
      <c r="R344" s="51"/>
      <c r="S344" s="95"/>
      <c r="T344" s="96"/>
      <c r="AA344" s="1">
        <v>348</v>
      </c>
    </row>
    <row r="345" spans="1:27" ht="27" customHeight="1" x14ac:dyDescent="0.2">
      <c r="A345" s="26" t="s">
        <v>43</v>
      </c>
      <c r="B345" s="97">
        <v>341</v>
      </c>
      <c r="C345" s="98">
        <v>5</v>
      </c>
      <c r="D345" s="98">
        <v>7040005003649</v>
      </c>
      <c r="E345" s="26" t="s">
        <v>816</v>
      </c>
      <c r="F345" s="32" t="s">
        <v>849</v>
      </c>
      <c r="G345" s="23">
        <v>40</v>
      </c>
      <c r="H345" s="99">
        <v>358</v>
      </c>
      <c r="I345" s="100">
        <v>6844200</v>
      </c>
      <c r="J345" s="101">
        <v>19117.877094972067</v>
      </c>
      <c r="K345" s="102">
        <v>37518</v>
      </c>
      <c r="L345" s="100">
        <v>6844200</v>
      </c>
      <c r="M345" s="101">
        <v>182.42443627059012</v>
      </c>
      <c r="N345" s="14"/>
      <c r="O345" s="23"/>
      <c r="P345" s="34" t="s">
        <v>228</v>
      </c>
      <c r="Q345" s="34"/>
      <c r="R345" s="51">
        <v>0.53400000000000003</v>
      </c>
      <c r="S345" s="103"/>
      <c r="T345" s="104"/>
      <c r="AA345" s="1">
        <v>349</v>
      </c>
    </row>
    <row r="346" spans="1:27" ht="27" customHeight="1" x14ac:dyDescent="0.2">
      <c r="A346" s="26" t="s">
        <v>43</v>
      </c>
      <c r="B346" s="97">
        <v>342</v>
      </c>
      <c r="C346" s="98">
        <v>6</v>
      </c>
      <c r="D346" s="98">
        <v>8040005018126</v>
      </c>
      <c r="E346" s="26" t="s">
        <v>850</v>
      </c>
      <c r="F346" s="32" t="s">
        <v>851</v>
      </c>
      <c r="G346" s="23">
        <v>20</v>
      </c>
      <c r="H346" s="99">
        <v>229</v>
      </c>
      <c r="I346" s="100">
        <v>3102428</v>
      </c>
      <c r="J346" s="101">
        <v>13547.720524017468</v>
      </c>
      <c r="K346" s="102">
        <v>21014</v>
      </c>
      <c r="L346" s="100">
        <v>3102428</v>
      </c>
      <c r="M346" s="101">
        <v>147.63624250499666</v>
      </c>
      <c r="N346" s="14"/>
      <c r="O346" s="23"/>
      <c r="P346" s="36"/>
      <c r="Q346" s="36"/>
      <c r="R346" s="51"/>
      <c r="S346" s="95"/>
      <c r="T346" s="96"/>
      <c r="AA346" s="1">
        <v>350</v>
      </c>
    </row>
    <row r="347" spans="1:27" ht="27" customHeight="1" x14ac:dyDescent="0.2">
      <c r="A347" s="26" t="s">
        <v>43</v>
      </c>
      <c r="B347" s="89">
        <v>343</v>
      </c>
      <c r="C347" s="98">
        <v>4</v>
      </c>
      <c r="D347" s="98">
        <v>1040001095786</v>
      </c>
      <c r="E347" s="26" t="s">
        <v>186</v>
      </c>
      <c r="F347" s="33" t="s">
        <v>187</v>
      </c>
      <c r="G347" s="23">
        <v>10</v>
      </c>
      <c r="H347" s="99">
        <v>45</v>
      </c>
      <c r="I347" s="100">
        <v>45162</v>
      </c>
      <c r="J347" s="101">
        <v>1003.6</v>
      </c>
      <c r="K347" s="102">
        <v>832</v>
      </c>
      <c r="L347" s="100">
        <v>45162</v>
      </c>
      <c r="M347" s="101">
        <v>54.28125</v>
      </c>
      <c r="N347" s="14"/>
      <c r="O347" s="23"/>
      <c r="P347" s="34"/>
      <c r="Q347" s="34"/>
      <c r="R347" s="51"/>
      <c r="S347" s="103"/>
      <c r="T347" s="104"/>
      <c r="AA347" s="1">
        <v>351</v>
      </c>
    </row>
    <row r="348" spans="1:27" ht="27" customHeight="1" x14ac:dyDescent="0.2">
      <c r="A348" s="26" t="s">
        <v>43</v>
      </c>
      <c r="B348" s="97">
        <v>344</v>
      </c>
      <c r="C348" s="98">
        <v>6</v>
      </c>
      <c r="D348" s="98">
        <v>3040005020219</v>
      </c>
      <c r="E348" s="26" t="s">
        <v>852</v>
      </c>
      <c r="F348" s="32" t="s">
        <v>853</v>
      </c>
      <c r="G348" s="23">
        <v>35</v>
      </c>
      <c r="H348" s="99">
        <v>428</v>
      </c>
      <c r="I348" s="100">
        <v>6083490</v>
      </c>
      <c r="J348" s="101">
        <v>14213.76168224299</v>
      </c>
      <c r="K348" s="102">
        <v>32627</v>
      </c>
      <c r="L348" s="100">
        <v>6083490</v>
      </c>
      <c r="M348" s="101">
        <v>186.45569620253164</v>
      </c>
      <c r="N348" s="14"/>
      <c r="O348" s="23"/>
      <c r="P348" s="36"/>
      <c r="Q348" s="36"/>
      <c r="R348" s="51"/>
      <c r="S348" s="95"/>
      <c r="T348" s="96"/>
      <c r="AA348" s="1">
        <v>352</v>
      </c>
    </row>
    <row r="349" spans="1:27" ht="27" customHeight="1" x14ac:dyDescent="0.2">
      <c r="A349" s="26" t="s">
        <v>43</v>
      </c>
      <c r="B349" s="97">
        <v>345</v>
      </c>
      <c r="C349" s="98">
        <v>4</v>
      </c>
      <c r="D349" s="98">
        <v>8040001081391</v>
      </c>
      <c r="E349" s="26" t="s">
        <v>854</v>
      </c>
      <c r="F349" s="32" t="s">
        <v>855</v>
      </c>
      <c r="G349" s="23">
        <v>10</v>
      </c>
      <c r="H349" s="99">
        <v>93</v>
      </c>
      <c r="I349" s="100">
        <v>606660</v>
      </c>
      <c r="J349" s="101">
        <v>6523.2258064516127</v>
      </c>
      <c r="K349" s="102">
        <v>1627</v>
      </c>
      <c r="L349" s="100">
        <v>606660</v>
      </c>
      <c r="M349" s="101">
        <v>372.8703134603565</v>
      </c>
      <c r="N349" s="14"/>
      <c r="O349" s="23"/>
      <c r="P349" s="34"/>
      <c r="Q349" s="34"/>
      <c r="R349" s="51"/>
      <c r="S349" s="103" t="s">
        <v>228</v>
      </c>
      <c r="T349" s="104">
        <v>0.25</v>
      </c>
      <c r="AA349" s="1">
        <v>353</v>
      </c>
    </row>
    <row r="350" spans="1:27" ht="27" customHeight="1" x14ac:dyDescent="0.2">
      <c r="A350" s="26" t="s">
        <v>43</v>
      </c>
      <c r="B350" s="89">
        <v>346</v>
      </c>
      <c r="C350" s="98">
        <v>5</v>
      </c>
      <c r="D350" s="98">
        <v>4040005019763</v>
      </c>
      <c r="E350" s="26" t="s">
        <v>856</v>
      </c>
      <c r="F350" s="32" t="s">
        <v>857</v>
      </c>
      <c r="G350" s="23">
        <v>20</v>
      </c>
      <c r="H350" s="99">
        <v>96</v>
      </c>
      <c r="I350" s="100">
        <v>8508799</v>
      </c>
      <c r="J350" s="101">
        <v>88633.322916666672</v>
      </c>
      <c r="K350" s="102">
        <v>13200</v>
      </c>
      <c r="L350" s="100">
        <v>8508799</v>
      </c>
      <c r="M350" s="101">
        <v>644.60598484848481</v>
      </c>
      <c r="N350" s="14"/>
      <c r="O350" s="23"/>
      <c r="P350" s="36"/>
      <c r="Q350" s="36"/>
      <c r="R350" s="51"/>
      <c r="S350" s="95"/>
      <c r="T350" s="96"/>
      <c r="AA350" s="1">
        <v>354</v>
      </c>
    </row>
    <row r="351" spans="1:27" ht="27" customHeight="1" x14ac:dyDescent="0.2">
      <c r="A351" s="26" t="s">
        <v>43</v>
      </c>
      <c r="B351" s="97">
        <v>347</v>
      </c>
      <c r="C351" s="98">
        <v>5</v>
      </c>
      <c r="D351" s="98">
        <v>8040005003755</v>
      </c>
      <c r="E351" s="26" t="s">
        <v>858</v>
      </c>
      <c r="F351" s="32" t="s">
        <v>859</v>
      </c>
      <c r="G351" s="23">
        <v>30</v>
      </c>
      <c r="H351" s="99">
        <v>219</v>
      </c>
      <c r="I351" s="100">
        <v>1884500</v>
      </c>
      <c r="J351" s="101">
        <v>8605.022831050228</v>
      </c>
      <c r="K351" s="102">
        <v>986</v>
      </c>
      <c r="L351" s="100">
        <v>1884500</v>
      </c>
      <c r="M351" s="101">
        <v>1911.2576064908721</v>
      </c>
      <c r="N351" s="14"/>
      <c r="O351" s="23"/>
      <c r="P351" s="34"/>
      <c r="Q351" s="34"/>
      <c r="R351" s="51"/>
      <c r="S351" s="103"/>
      <c r="T351" s="104"/>
      <c r="AA351" s="1">
        <v>355</v>
      </c>
    </row>
    <row r="352" spans="1:27" ht="27" customHeight="1" x14ac:dyDescent="0.2">
      <c r="A352" s="26" t="s">
        <v>43</v>
      </c>
      <c r="B352" s="97">
        <v>348</v>
      </c>
      <c r="C352" s="98">
        <v>5</v>
      </c>
      <c r="D352" s="98">
        <v>7040005003525</v>
      </c>
      <c r="E352" s="26" t="s">
        <v>860</v>
      </c>
      <c r="F352" s="32" t="s">
        <v>861</v>
      </c>
      <c r="G352" s="23">
        <v>20</v>
      </c>
      <c r="H352" s="99">
        <v>62</v>
      </c>
      <c r="I352" s="100">
        <v>620903</v>
      </c>
      <c r="J352" s="101">
        <v>10014.564516129032</v>
      </c>
      <c r="K352" s="102">
        <v>3105</v>
      </c>
      <c r="L352" s="100">
        <v>620903</v>
      </c>
      <c r="M352" s="101">
        <v>199.96876006441224</v>
      </c>
      <c r="N352" s="14"/>
      <c r="O352" s="23"/>
      <c r="P352" s="36"/>
      <c r="Q352" s="36"/>
      <c r="R352" s="51"/>
      <c r="S352" s="95" t="s">
        <v>228</v>
      </c>
      <c r="T352" s="96">
        <v>0.3</v>
      </c>
      <c r="AA352" s="1">
        <v>356</v>
      </c>
    </row>
    <row r="353" spans="1:27" ht="27" customHeight="1" x14ac:dyDescent="0.2">
      <c r="A353" s="26" t="s">
        <v>43</v>
      </c>
      <c r="B353" s="89">
        <v>349</v>
      </c>
      <c r="C353" s="98">
        <v>5</v>
      </c>
      <c r="D353" s="98">
        <v>6040005003708</v>
      </c>
      <c r="E353" s="26" t="s">
        <v>862</v>
      </c>
      <c r="F353" s="32" t="s">
        <v>863</v>
      </c>
      <c r="G353" s="23">
        <v>20</v>
      </c>
      <c r="H353" s="99">
        <v>191</v>
      </c>
      <c r="I353" s="100">
        <v>1377620</v>
      </c>
      <c r="J353" s="101">
        <v>7212.6701570680625</v>
      </c>
      <c r="K353" s="102">
        <v>7269</v>
      </c>
      <c r="L353" s="100">
        <v>1377620</v>
      </c>
      <c r="M353" s="101">
        <v>189.5198789379557</v>
      </c>
      <c r="N353" s="14"/>
      <c r="O353" s="23"/>
      <c r="P353" s="34"/>
      <c r="Q353" s="34"/>
      <c r="R353" s="51"/>
      <c r="S353" s="103"/>
      <c r="T353" s="104"/>
      <c r="AA353" s="1">
        <v>357</v>
      </c>
    </row>
    <row r="354" spans="1:27" ht="27" customHeight="1" x14ac:dyDescent="0.2">
      <c r="A354" s="26" t="s">
        <v>43</v>
      </c>
      <c r="B354" s="97">
        <v>350</v>
      </c>
      <c r="C354" s="98">
        <v>4</v>
      </c>
      <c r="D354" s="98">
        <v>1040001021809</v>
      </c>
      <c r="E354" s="26" t="s">
        <v>864</v>
      </c>
      <c r="F354" s="32" t="s">
        <v>865</v>
      </c>
      <c r="G354" s="23">
        <v>10</v>
      </c>
      <c r="H354" s="99">
        <v>194</v>
      </c>
      <c r="I354" s="100">
        <v>4526530</v>
      </c>
      <c r="J354" s="101">
        <v>23332.628865979383</v>
      </c>
      <c r="K354" s="102">
        <v>18690</v>
      </c>
      <c r="L354" s="100">
        <v>4526530</v>
      </c>
      <c r="M354" s="101">
        <v>242.18994114499733</v>
      </c>
      <c r="N354" s="14"/>
      <c r="O354" s="23"/>
      <c r="P354" s="36"/>
      <c r="Q354" s="36"/>
      <c r="R354" s="51"/>
      <c r="S354" s="95"/>
      <c r="T354" s="96"/>
      <c r="AA354" s="1">
        <v>358</v>
      </c>
    </row>
    <row r="355" spans="1:27" ht="27" customHeight="1" x14ac:dyDescent="0.2">
      <c r="A355" s="26" t="s">
        <v>43</v>
      </c>
      <c r="B355" s="97">
        <v>351</v>
      </c>
      <c r="C355" s="98">
        <v>5</v>
      </c>
      <c r="D355" s="98">
        <v>2040005003281</v>
      </c>
      <c r="E355" s="26" t="s">
        <v>866</v>
      </c>
      <c r="F355" s="33" t="s">
        <v>867</v>
      </c>
      <c r="G355" s="23">
        <v>20</v>
      </c>
      <c r="H355" s="99">
        <v>263</v>
      </c>
      <c r="I355" s="100">
        <v>2262613</v>
      </c>
      <c r="J355" s="101">
        <v>8603.0912547528515</v>
      </c>
      <c r="K355" s="102">
        <v>23348</v>
      </c>
      <c r="L355" s="100">
        <v>2262613</v>
      </c>
      <c r="M355" s="101">
        <v>96.908214836388552</v>
      </c>
      <c r="N355" s="14"/>
      <c r="O355" s="23"/>
      <c r="P355" s="34"/>
      <c r="Q355" s="34"/>
      <c r="R355" s="51"/>
      <c r="S355" s="103"/>
      <c r="T355" s="104"/>
      <c r="AA355" s="1">
        <v>359</v>
      </c>
    </row>
    <row r="356" spans="1:27" ht="27" customHeight="1" x14ac:dyDescent="0.2">
      <c r="A356" s="26" t="s">
        <v>43</v>
      </c>
      <c r="B356" s="89">
        <v>352</v>
      </c>
      <c r="C356" s="98">
        <v>5</v>
      </c>
      <c r="D356" s="98">
        <v>5040005002248</v>
      </c>
      <c r="E356" s="26" t="s">
        <v>868</v>
      </c>
      <c r="F356" s="32" t="s">
        <v>869</v>
      </c>
      <c r="G356" s="23">
        <v>20</v>
      </c>
      <c r="H356" s="99">
        <v>286</v>
      </c>
      <c r="I356" s="100">
        <v>9629758</v>
      </c>
      <c r="J356" s="101">
        <v>33670.482517482516</v>
      </c>
      <c r="K356" s="102">
        <v>32458</v>
      </c>
      <c r="L356" s="100">
        <v>9629758</v>
      </c>
      <c r="M356" s="101">
        <v>296.68365272043872</v>
      </c>
      <c r="N356" s="14"/>
      <c r="O356" s="23"/>
      <c r="P356" s="36" t="s">
        <v>228</v>
      </c>
      <c r="Q356" s="36"/>
      <c r="R356" s="51">
        <v>6.9000000000000006E-2</v>
      </c>
      <c r="S356" s="95"/>
      <c r="T356" s="96"/>
      <c r="AA356" s="1">
        <v>360</v>
      </c>
    </row>
    <row r="357" spans="1:27" ht="27" customHeight="1" x14ac:dyDescent="0.2">
      <c r="A357" s="26" t="s">
        <v>43</v>
      </c>
      <c r="B357" s="97">
        <v>353</v>
      </c>
      <c r="C357" s="98">
        <v>4</v>
      </c>
      <c r="D357" s="98">
        <v>4040001108413</v>
      </c>
      <c r="E357" s="26" t="s">
        <v>870</v>
      </c>
      <c r="F357" s="27" t="s">
        <v>871</v>
      </c>
      <c r="G357" s="23">
        <v>20</v>
      </c>
      <c r="H357" s="99">
        <v>228</v>
      </c>
      <c r="I357" s="100">
        <v>2422786</v>
      </c>
      <c r="J357" s="101">
        <v>10626.254385964912</v>
      </c>
      <c r="K357" s="102">
        <v>8532</v>
      </c>
      <c r="L357" s="100">
        <v>2422786</v>
      </c>
      <c r="M357" s="101">
        <v>283.96460384435068</v>
      </c>
      <c r="N357" s="14"/>
      <c r="O357" s="23"/>
      <c r="P357" s="34"/>
      <c r="Q357" s="34"/>
      <c r="R357" s="51"/>
      <c r="S357" s="103" t="s">
        <v>228</v>
      </c>
      <c r="T357" s="104">
        <v>0.13</v>
      </c>
      <c r="AA357" s="1">
        <v>361</v>
      </c>
    </row>
    <row r="358" spans="1:27" ht="27" customHeight="1" x14ac:dyDescent="0.2">
      <c r="A358" s="26" t="s">
        <v>43</v>
      </c>
      <c r="B358" s="97">
        <v>354</v>
      </c>
      <c r="C358" s="98">
        <v>2</v>
      </c>
      <c r="D358" s="98">
        <v>9040005001725</v>
      </c>
      <c r="E358" s="26" t="s">
        <v>872</v>
      </c>
      <c r="F358" s="28" t="s">
        <v>873</v>
      </c>
      <c r="G358" s="23">
        <v>25</v>
      </c>
      <c r="H358" s="99">
        <v>207</v>
      </c>
      <c r="I358" s="100">
        <v>2104950</v>
      </c>
      <c r="J358" s="101">
        <v>10168.840579710144</v>
      </c>
      <c r="K358" s="102">
        <v>14325</v>
      </c>
      <c r="L358" s="100">
        <v>2104950</v>
      </c>
      <c r="M358" s="101">
        <v>146.94240837696336</v>
      </c>
      <c r="N358" s="14"/>
      <c r="O358" s="23"/>
      <c r="P358" s="36"/>
      <c r="Q358" s="36"/>
      <c r="R358" s="51"/>
      <c r="S358" s="95"/>
      <c r="T358" s="96"/>
      <c r="AA358" s="1">
        <v>362</v>
      </c>
    </row>
    <row r="359" spans="1:27" ht="27" customHeight="1" x14ac:dyDescent="0.2">
      <c r="A359" s="26" t="s">
        <v>43</v>
      </c>
      <c r="B359" s="89">
        <v>355</v>
      </c>
      <c r="C359" s="98">
        <v>2</v>
      </c>
      <c r="D359" s="98">
        <v>3040005001540</v>
      </c>
      <c r="E359" s="26" t="s">
        <v>874</v>
      </c>
      <c r="F359" s="28" t="s">
        <v>875</v>
      </c>
      <c r="G359" s="23">
        <v>10</v>
      </c>
      <c r="H359" s="99">
        <v>130</v>
      </c>
      <c r="I359" s="100">
        <v>435000</v>
      </c>
      <c r="J359" s="101">
        <v>3346.1538461538462</v>
      </c>
      <c r="K359" s="102">
        <v>7293</v>
      </c>
      <c r="L359" s="100">
        <v>435000</v>
      </c>
      <c r="M359" s="101">
        <v>59.646236116824355</v>
      </c>
      <c r="N359" s="14"/>
      <c r="O359" s="23"/>
      <c r="P359" s="34"/>
      <c r="Q359" s="34"/>
      <c r="R359" s="51"/>
      <c r="S359" s="103"/>
      <c r="T359" s="104"/>
      <c r="AA359" s="1">
        <v>363</v>
      </c>
    </row>
    <row r="360" spans="1:27" ht="27" customHeight="1" x14ac:dyDescent="0.2">
      <c r="A360" s="26" t="s">
        <v>43</v>
      </c>
      <c r="B360" s="97">
        <v>356</v>
      </c>
      <c r="C360" s="98">
        <v>2</v>
      </c>
      <c r="D360" s="98">
        <v>3040005001953</v>
      </c>
      <c r="E360" s="26" t="s">
        <v>876</v>
      </c>
      <c r="F360" s="28" t="s">
        <v>877</v>
      </c>
      <c r="G360" s="23">
        <v>30</v>
      </c>
      <c r="H360" s="99">
        <v>232</v>
      </c>
      <c r="I360" s="100">
        <v>4153530</v>
      </c>
      <c r="J360" s="101">
        <v>17903.146551724138</v>
      </c>
      <c r="K360" s="102">
        <v>17476</v>
      </c>
      <c r="L360" s="100">
        <v>4153530</v>
      </c>
      <c r="M360" s="101">
        <v>237.67051956969559</v>
      </c>
      <c r="N360" s="14"/>
      <c r="O360" s="23"/>
      <c r="P360" s="36"/>
      <c r="Q360" s="36"/>
      <c r="R360" s="51"/>
      <c r="S360" s="95"/>
      <c r="T360" s="96"/>
      <c r="AA360" s="1">
        <v>364</v>
      </c>
    </row>
    <row r="361" spans="1:27" ht="27" customHeight="1" x14ac:dyDescent="0.2">
      <c r="A361" s="26" t="s">
        <v>43</v>
      </c>
      <c r="B361" s="97">
        <v>357</v>
      </c>
      <c r="C361" s="98">
        <v>6</v>
      </c>
      <c r="D361" s="98">
        <v>6040001112297</v>
      </c>
      <c r="E361" s="26" t="s">
        <v>878</v>
      </c>
      <c r="F361" s="28" t="s">
        <v>879</v>
      </c>
      <c r="G361" s="23">
        <v>20</v>
      </c>
      <c r="H361" s="99">
        <v>282</v>
      </c>
      <c r="I361" s="100">
        <v>2078249</v>
      </c>
      <c r="J361" s="101">
        <v>7369.677304964539</v>
      </c>
      <c r="K361" s="102">
        <v>7317</v>
      </c>
      <c r="L361" s="100">
        <v>2078249</v>
      </c>
      <c r="M361" s="101">
        <v>284.03020363536967</v>
      </c>
      <c r="N361" s="14"/>
      <c r="O361" s="23"/>
      <c r="P361" s="34"/>
      <c r="Q361" s="34"/>
      <c r="R361" s="51"/>
      <c r="S361" s="103" t="s">
        <v>228</v>
      </c>
      <c r="T361" s="104">
        <v>0.14000000000000001</v>
      </c>
      <c r="AA361" s="1">
        <v>365</v>
      </c>
    </row>
    <row r="362" spans="1:27" ht="27" customHeight="1" x14ac:dyDescent="0.2">
      <c r="A362" s="26" t="s">
        <v>43</v>
      </c>
      <c r="B362" s="89">
        <v>358</v>
      </c>
      <c r="C362" s="98">
        <v>2</v>
      </c>
      <c r="D362" s="98">
        <v>8040005001536</v>
      </c>
      <c r="E362" s="26" t="s">
        <v>880</v>
      </c>
      <c r="F362" s="28" t="s">
        <v>881</v>
      </c>
      <c r="G362" s="23">
        <v>20</v>
      </c>
      <c r="H362" s="99">
        <v>255</v>
      </c>
      <c r="I362" s="100">
        <v>2835883</v>
      </c>
      <c r="J362" s="101">
        <v>11121.109803921569</v>
      </c>
      <c r="K362" s="102">
        <v>18648</v>
      </c>
      <c r="L362" s="100">
        <v>2835883</v>
      </c>
      <c r="M362" s="101">
        <v>152.07437794937795</v>
      </c>
      <c r="N362" s="14"/>
      <c r="O362" s="23"/>
      <c r="P362" s="36"/>
      <c r="Q362" s="36"/>
      <c r="R362" s="51"/>
      <c r="S362" s="95" t="s">
        <v>228</v>
      </c>
      <c r="T362" s="96">
        <v>0.05</v>
      </c>
      <c r="AA362" s="1">
        <v>366</v>
      </c>
    </row>
    <row r="363" spans="1:27" ht="27" customHeight="1" x14ac:dyDescent="0.2">
      <c r="A363" s="26" t="s">
        <v>43</v>
      </c>
      <c r="B363" s="97">
        <v>359</v>
      </c>
      <c r="C363" s="98">
        <v>2</v>
      </c>
      <c r="D363" s="98">
        <v>7040005001958</v>
      </c>
      <c r="E363" s="26" t="s">
        <v>882</v>
      </c>
      <c r="F363" s="28" t="s">
        <v>508</v>
      </c>
      <c r="G363" s="23">
        <v>24</v>
      </c>
      <c r="H363" s="99">
        <v>208</v>
      </c>
      <c r="I363" s="100">
        <v>3405200</v>
      </c>
      <c r="J363" s="101">
        <v>16371.153846153846</v>
      </c>
      <c r="K363" s="102">
        <v>208</v>
      </c>
      <c r="L363" s="100">
        <v>3405200</v>
      </c>
      <c r="M363" s="101">
        <v>16371.153846153846</v>
      </c>
      <c r="N363" s="14"/>
      <c r="O363" s="23"/>
      <c r="P363" s="34"/>
      <c r="Q363" s="34"/>
      <c r="R363" s="51"/>
      <c r="S363" s="103"/>
      <c r="T363" s="104"/>
      <c r="AA363" s="1">
        <v>367</v>
      </c>
    </row>
    <row r="364" spans="1:27" ht="27" customHeight="1" x14ac:dyDescent="0.2">
      <c r="A364" s="26" t="s">
        <v>43</v>
      </c>
      <c r="B364" s="97">
        <v>360</v>
      </c>
      <c r="C364" s="98">
        <v>2</v>
      </c>
      <c r="D364" s="98">
        <v>5040005001984</v>
      </c>
      <c r="E364" s="26" t="s">
        <v>883</v>
      </c>
      <c r="F364" s="28" t="s">
        <v>884</v>
      </c>
      <c r="G364" s="23">
        <v>14</v>
      </c>
      <c r="H364" s="99">
        <v>168</v>
      </c>
      <c r="I364" s="100">
        <v>2596337</v>
      </c>
      <c r="J364" s="101">
        <v>15454.386904761905</v>
      </c>
      <c r="K364" s="102">
        <v>18200</v>
      </c>
      <c r="L364" s="100">
        <v>2596337</v>
      </c>
      <c r="M364" s="101">
        <v>142.65587912087912</v>
      </c>
      <c r="N364" s="14"/>
      <c r="O364" s="23"/>
      <c r="P364" s="36" t="s">
        <v>228</v>
      </c>
      <c r="Q364" s="36"/>
      <c r="R364" s="51">
        <v>5.7000000000000002E-2</v>
      </c>
      <c r="S364" s="95" t="s">
        <v>228</v>
      </c>
      <c r="T364" s="96">
        <v>0.1</v>
      </c>
      <c r="AA364" s="1">
        <v>368</v>
      </c>
    </row>
    <row r="365" spans="1:27" ht="27" customHeight="1" x14ac:dyDescent="0.2">
      <c r="A365" s="26" t="s">
        <v>43</v>
      </c>
      <c r="B365" s="89">
        <v>361</v>
      </c>
      <c r="C365" s="98">
        <v>2</v>
      </c>
      <c r="D365" s="98">
        <v>2040005020228</v>
      </c>
      <c r="E365" s="26" t="s">
        <v>885</v>
      </c>
      <c r="F365" s="28" t="s">
        <v>886</v>
      </c>
      <c r="G365" s="23">
        <v>10</v>
      </c>
      <c r="H365" s="99">
        <v>113</v>
      </c>
      <c r="I365" s="100">
        <v>2810934</v>
      </c>
      <c r="J365" s="101">
        <v>24875.522123893807</v>
      </c>
      <c r="K365" s="102">
        <v>15204</v>
      </c>
      <c r="L365" s="100">
        <v>2810934</v>
      </c>
      <c r="M365" s="101">
        <v>184.88121546961327</v>
      </c>
      <c r="N365" s="14"/>
      <c r="O365" s="23"/>
      <c r="P365" s="34"/>
      <c r="Q365" s="34"/>
      <c r="R365" s="51"/>
      <c r="S365" s="103"/>
      <c r="T365" s="104"/>
      <c r="AA365" s="1">
        <v>369</v>
      </c>
    </row>
    <row r="366" spans="1:27" ht="27" customHeight="1" x14ac:dyDescent="0.2">
      <c r="A366" s="26" t="s">
        <v>43</v>
      </c>
      <c r="B366" s="97">
        <v>362</v>
      </c>
      <c r="C366" s="98">
        <v>2</v>
      </c>
      <c r="D366" s="98">
        <v>3040005001524</v>
      </c>
      <c r="E366" s="26" t="s">
        <v>887</v>
      </c>
      <c r="F366" s="28" t="s">
        <v>888</v>
      </c>
      <c r="G366" s="23">
        <v>20</v>
      </c>
      <c r="H366" s="99">
        <v>173</v>
      </c>
      <c r="I366" s="100">
        <v>618129</v>
      </c>
      <c r="J366" s="101">
        <v>3573</v>
      </c>
      <c r="K366" s="102">
        <v>24212</v>
      </c>
      <c r="L366" s="100">
        <v>618129</v>
      </c>
      <c r="M366" s="101">
        <v>25.529861225838427</v>
      </c>
      <c r="N366" s="14"/>
      <c r="O366" s="23"/>
      <c r="P366" s="36"/>
      <c r="Q366" s="36"/>
      <c r="R366" s="51"/>
      <c r="S366" s="95"/>
      <c r="T366" s="96"/>
      <c r="AA366" s="1">
        <v>370</v>
      </c>
    </row>
    <row r="367" spans="1:27" ht="27" customHeight="1" x14ac:dyDescent="0.2">
      <c r="A367" s="26" t="s">
        <v>43</v>
      </c>
      <c r="B367" s="97">
        <v>363</v>
      </c>
      <c r="C367" s="98">
        <v>2</v>
      </c>
      <c r="D367" s="98">
        <v>5040005001695</v>
      </c>
      <c r="E367" s="26" t="s">
        <v>889</v>
      </c>
      <c r="F367" s="28" t="s">
        <v>890</v>
      </c>
      <c r="G367" s="23">
        <v>20</v>
      </c>
      <c r="H367" s="99">
        <v>111</v>
      </c>
      <c r="I367" s="100">
        <v>1716165</v>
      </c>
      <c r="J367" s="101">
        <v>15460.945945945947</v>
      </c>
      <c r="K367" s="102">
        <v>9534</v>
      </c>
      <c r="L367" s="100">
        <v>1716165</v>
      </c>
      <c r="M367" s="101">
        <v>180.00471994965386</v>
      </c>
      <c r="N367" s="14" t="s">
        <v>228</v>
      </c>
      <c r="O367" s="23"/>
      <c r="P367" s="34"/>
      <c r="Q367" s="34"/>
      <c r="R367" s="51"/>
      <c r="S367" s="103"/>
      <c r="T367" s="104"/>
      <c r="AA367" s="1">
        <v>371</v>
      </c>
    </row>
    <row r="368" spans="1:27" ht="27" customHeight="1" x14ac:dyDescent="0.2">
      <c r="A368" s="26" t="s">
        <v>43</v>
      </c>
      <c r="B368" s="89">
        <v>364</v>
      </c>
      <c r="C368" s="98">
        <v>2</v>
      </c>
      <c r="D368" s="98">
        <v>8040005001536</v>
      </c>
      <c r="E368" s="26" t="s">
        <v>891</v>
      </c>
      <c r="F368" s="28" t="s">
        <v>892</v>
      </c>
      <c r="G368" s="23">
        <v>50</v>
      </c>
      <c r="H368" s="99">
        <v>600</v>
      </c>
      <c r="I368" s="100">
        <v>5078350</v>
      </c>
      <c r="J368" s="101">
        <v>8463.9166666666661</v>
      </c>
      <c r="K368" s="102">
        <v>600</v>
      </c>
      <c r="L368" s="100">
        <v>5078350</v>
      </c>
      <c r="M368" s="101">
        <v>8463.9166666666661</v>
      </c>
      <c r="N368" s="14"/>
      <c r="O368" s="23"/>
      <c r="P368" s="36" t="s">
        <v>228</v>
      </c>
      <c r="Q368" s="36"/>
      <c r="R368" s="51">
        <v>0.03</v>
      </c>
      <c r="S368" s="95"/>
      <c r="T368" s="96"/>
      <c r="AA368" s="1">
        <v>372</v>
      </c>
    </row>
    <row r="369" spans="1:27" ht="27" customHeight="1" x14ac:dyDescent="0.2">
      <c r="A369" s="26" t="s">
        <v>43</v>
      </c>
      <c r="B369" s="97">
        <v>365</v>
      </c>
      <c r="C369" s="98">
        <v>2</v>
      </c>
      <c r="D369" s="98">
        <v>5040005001084</v>
      </c>
      <c r="E369" s="26" t="s">
        <v>893</v>
      </c>
      <c r="F369" s="28" t="s">
        <v>894</v>
      </c>
      <c r="G369" s="23">
        <v>16</v>
      </c>
      <c r="H369" s="99">
        <v>208</v>
      </c>
      <c r="I369" s="100">
        <v>2724700</v>
      </c>
      <c r="J369" s="101">
        <v>13099.51923076923</v>
      </c>
      <c r="K369" s="102">
        <v>11161</v>
      </c>
      <c r="L369" s="100">
        <v>2724700</v>
      </c>
      <c r="M369" s="101">
        <v>244.126870352119</v>
      </c>
      <c r="N369" s="14"/>
      <c r="O369" s="23"/>
      <c r="P369" s="34"/>
      <c r="Q369" s="34"/>
      <c r="R369" s="51"/>
      <c r="S369" s="103"/>
      <c r="T369" s="104"/>
      <c r="AA369" s="1">
        <v>373</v>
      </c>
    </row>
    <row r="370" spans="1:27" ht="27" customHeight="1" x14ac:dyDescent="0.2">
      <c r="A370" s="26" t="s">
        <v>43</v>
      </c>
      <c r="B370" s="97">
        <v>366</v>
      </c>
      <c r="C370" s="98">
        <v>2</v>
      </c>
      <c r="D370" s="98">
        <v>4040005001564</v>
      </c>
      <c r="E370" s="26" t="s">
        <v>206</v>
      </c>
      <c r="F370" s="28" t="s">
        <v>895</v>
      </c>
      <c r="G370" s="23">
        <v>20</v>
      </c>
      <c r="H370" s="99">
        <v>226</v>
      </c>
      <c r="I370" s="100">
        <v>2263430</v>
      </c>
      <c r="J370" s="101">
        <v>10015.176991150442</v>
      </c>
      <c r="K370" s="102">
        <v>18375</v>
      </c>
      <c r="L370" s="100">
        <v>2263430</v>
      </c>
      <c r="M370" s="101">
        <v>123.17986394557823</v>
      </c>
      <c r="N370" s="14"/>
      <c r="O370" s="23"/>
      <c r="P370" s="36"/>
      <c r="Q370" s="36"/>
      <c r="R370" s="51"/>
      <c r="S370" s="95" t="s">
        <v>228</v>
      </c>
      <c r="T370" s="96">
        <v>0.08</v>
      </c>
      <c r="AA370" s="1">
        <v>374</v>
      </c>
    </row>
    <row r="371" spans="1:27" ht="27" customHeight="1" x14ac:dyDescent="0.2">
      <c r="A371" s="26" t="s">
        <v>43</v>
      </c>
      <c r="B371" s="89">
        <v>367</v>
      </c>
      <c r="C371" s="98">
        <v>2</v>
      </c>
      <c r="D371" s="98">
        <v>1040005001831</v>
      </c>
      <c r="E371" s="26" t="s">
        <v>896</v>
      </c>
      <c r="F371" s="28" t="s">
        <v>897</v>
      </c>
      <c r="G371" s="23">
        <v>20</v>
      </c>
      <c r="H371" s="99">
        <v>220</v>
      </c>
      <c r="I371" s="100">
        <v>2306624</v>
      </c>
      <c r="J371" s="101">
        <v>10484.654545454545</v>
      </c>
      <c r="K371" s="102">
        <v>8565.25</v>
      </c>
      <c r="L371" s="100">
        <v>2306624</v>
      </c>
      <c r="M371" s="101">
        <v>269.30025393304339</v>
      </c>
      <c r="N371" s="14"/>
      <c r="O371" s="23"/>
      <c r="P371" s="34"/>
      <c r="Q371" s="34"/>
      <c r="R371" s="51"/>
      <c r="S371" s="103"/>
      <c r="T371" s="104"/>
      <c r="AA371" s="1">
        <v>375</v>
      </c>
    </row>
    <row r="372" spans="1:27" ht="27" customHeight="1" x14ac:dyDescent="0.2">
      <c r="A372" s="26" t="s">
        <v>43</v>
      </c>
      <c r="B372" s="97">
        <v>368</v>
      </c>
      <c r="C372" s="98">
        <v>2</v>
      </c>
      <c r="D372" s="98">
        <v>6040005001991</v>
      </c>
      <c r="E372" s="26" t="s">
        <v>898</v>
      </c>
      <c r="F372" s="28" t="s">
        <v>899</v>
      </c>
      <c r="G372" s="23">
        <v>14</v>
      </c>
      <c r="H372" s="99">
        <v>144</v>
      </c>
      <c r="I372" s="100">
        <v>1483900</v>
      </c>
      <c r="J372" s="101">
        <v>10304.861111111111</v>
      </c>
      <c r="K372" s="102">
        <v>16798</v>
      </c>
      <c r="L372" s="100">
        <v>1483900</v>
      </c>
      <c r="M372" s="101">
        <v>88.337897368734374</v>
      </c>
      <c r="N372" s="14"/>
      <c r="O372" s="23"/>
      <c r="P372" s="36"/>
      <c r="Q372" s="36"/>
      <c r="R372" s="51"/>
      <c r="S372" s="95"/>
      <c r="T372" s="96"/>
      <c r="AA372" s="1">
        <v>376</v>
      </c>
    </row>
    <row r="373" spans="1:27" ht="27" customHeight="1" x14ac:dyDescent="0.2">
      <c r="A373" s="30" t="s">
        <v>43</v>
      </c>
      <c r="B373" s="97">
        <v>369</v>
      </c>
      <c r="C373" s="98">
        <v>4</v>
      </c>
      <c r="D373" s="98">
        <v>9040003006916</v>
      </c>
      <c r="E373" s="30" t="s">
        <v>900</v>
      </c>
      <c r="F373" s="28" t="s">
        <v>901</v>
      </c>
      <c r="G373" s="23">
        <v>14</v>
      </c>
      <c r="H373" s="99">
        <v>195</v>
      </c>
      <c r="I373" s="100">
        <v>1303950</v>
      </c>
      <c r="J373" s="101">
        <v>6686.9230769230771</v>
      </c>
      <c r="K373" s="102">
        <v>11986</v>
      </c>
      <c r="L373" s="100">
        <v>1303950</v>
      </c>
      <c r="M373" s="101">
        <v>108.78942099115635</v>
      </c>
      <c r="N373" s="14"/>
      <c r="O373" s="23"/>
      <c r="P373" s="34"/>
      <c r="Q373" s="34"/>
      <c r="R373" s="51"/>
      <c r="S373" s="103"/>
      <c r="T373" s="104"/>
      <c r="AA373" s="1">
        <v>377</v>
      </c>
    </row>
    <row r="374" spans="1:27" ht="27" customHeight="1" x14ac:dyDescent="0.2">
      <c r="A374" s="26" t="s">
        <v>43</v>
      </c>
      <c r="B374" s="89">
        <v>370</v>
      </c>
      <c r="C374" s="98">
        <v>4</v>
      </c>
      <c r="D374" s="98">
        <v>6040003015275</v>
      </c>
      <c r="E374" s="26" t="s">
        <v>902</v>
      </c>
      <c r="F374" s="31" t="s">
        <v>903</v>
      </c>
      <c r="G374" s="23">
        <v>20</v>
      </c>
      <c r="H374" s="99">
        <v>207</v>
      </c>
      <c r="I374" s="100">
        <v>1166540</v>
      </c>
      <c r="J374" s="101">
        <v>5635.4589371980674</v>
      </c>
      <c r="K374" s="102">
        <v>207</v>
      </c>
      <c r="L374" s="100">
        <v>1166540</v>
      </c>
      <c r="M374" s="101">
        <v>5635.4589371980674</v>
      </c>
      <c r="N374" s="14"/>
      <c r="O374" s="23"/>
      <c r="P374" s="34" t="s">
        <v>228</v>
      </c>
      <c r="Q374" s="34"/>
      <c r="R374" s="51">
        <v>1</v>
      </c>
      <c r="S374" s="103"/>
      <c r="T374" s="104"/>
      <c r="AA374" s="1">
        <v>378</v>
      </c>
    </row>
    <row r="375" spans="1:27" ht="27" customHeight="1" x14ac:dyDescent="0.2">
      <c r="A375" s="26" t="s">
        <v>43</v>
      </c>
      <c r="B375" s="97">
        <v>371</v>
      </c>
      <c r="C375" s="98">
        <v>2</v>
      </c>
      <c r="D375" s="98">
        <v>9040005001502</v>
      </c>
      <c r="E375" s="26" t="s">
        <v>904</v>
      </c>
      <c r="F375" s="28" t="s">
        <v>905</v>
      </c>
      <c r="G375" s="23">
        <v>18</v>
      </c>
      <c r="H375" s="99">
        <v>487</v>
      </c>
      <c r="I375" s="100">
        <v>2604057</v>
      </c>
      <c r="J375" s="101">
        <v>5347.1396303901438</v>
      </c>
      <c r="K375" s="102">
        <v>487</v>
      </c>
      <c r="L375" s="100">
        <v>2604057</v>
      </c>
      <c r="M375" s="101">
        <v>5347.1396303901438</v>
      </c>
      <c r="N375" s="14"/>
      <c r="O375" s="23"/>
      <c r="P375" s="36"/>
      <c r="Q375" s="36"/>
      <c r="R375" s="51"/>
      <c r="S375" s="95" t="s">
        <v>228</v>
      </c>
      <c r="T375" s="96">
        <v>0.01</v>
      </c>
      <c r="AA375" s="1">
        <v>379</v>
      </c>
    </row>
    <row r="376" spans="1:27" ht="27" customHeight="1" x14ac:dyDescent="0.2">
      <c r="A376" s="26" t="s">
        <v>43</v>
      </c>
      <c r="B376" s="97">
        <v>372</v>
      </c>
      <c r="C376" s="98">
        <v>2</v>
      </c>
      <c r="D376" s="98">
        <v>5040005010291</v>
      </c>
      <c r="E376" s="26" t="s">
        <v>516</v>
      </c>
      <c r="F376" s="28" t="s">
        <v>906</v>
      </c>
      <c r="G376" s="23">
        <v>34</v>
      </c>
      <c r="H376" s="99">
        <v>630</v>
      </c>
      <c r="I376" s="100">
        <v>7238200</v>
      </c>
      <c r="J376" s="101">
        <v>11489.20634920635</v>
      </c>
      <c r="K376" s="102">
        <v>630</v>
      </c>
      <c r="L376" s="100">
        <v>7238200</v>
      </c>
      <c r="M376" s="101">
        <v>11489.20634920635</v>
      </c>
      <c r="N376" s="14"/>
      <c r="O376" s="23"/>
      <c r="P376" s="34"/>
      <c r="Q376" s="34"/>
      <c r="R376" s="51">
        <v>0</v>
      </c>
      <c r="S376" s="103" t="s">
        <v>228</v>
      </c>
      <c r="T376" s="104">
        <v>0.13</v>
      </c>
      <c r="AA376" s="1">
        <v>380</v>
      </c>
    </row>
    <row r="377" spans="1:27" ht="27" customHeight="1" x14ac:dyDescent="0.2">
      <c r="A377" s="26" t="s">
        <v>43</v>
      </c>
      <c r="B377" s="89">
        <v>373</v>
      </c>
      <c r="C377" s="98">
        <v>4</v>
      </c>
      <c r="D377" s="98">
        <v>9040001024688</v>
      </c>
      <c r="E377" s="26" t="s">
        <v>907</v>
      </c>
      <c r="F377" s="28" t="s">
        <v>908</v>
      </c>
      <c r="G377" s="23">
        <v>20</v>
      </c>
      <c r="H377" s="99">
        <v>182</v>
      </c>
      <c r="I377" s="100">
        <v>680616</v>
      </c>
      <c r="J377" s="101">
        <v>3739.6483516483518</v>
      </c>
      <c r="K377" s="102">
        <v>17500</v>
      </c>
      <c r="L377" s="100">
        <v>680616</v>
      </c>
      <c r="M377" s="101">
        <v>38.892342857142857</v>
      </c>
      <c r="N377" s="14"/>
      <c r="O377" s="23"/>
      <c r="P377" s="36"/>
      <c r="Q377" s="36"/>
      <c r="R377" s="51"/>
      <c r="S377" s="95"/>
      <c r="T377" s="96"/>
      <c r="AA377" s="1">
        <v>381</v>
      </c>
    </row>
    <row r="378" spans="1:27" ht="27" customHeight="1" x14ac:dyDescent="0.2">
      <c r="A378" s="107" t="s">
        <v>43</v>
      </c>
      <c r="B378" s="97">
        <v>374</v>
      </c>
      <c r="C378" s="98">
        <v>5</v>
      </c>
      <c r="D378" s="108">
        <v>6040005010357</v>
      </c>
      <c r="E378" s="107" t="s">
        <v>909</v>
      </c>
      <c r="F378" s="109" t="s">
        <v>910</v>
      </c>
      <c r="G378" s="23">
        <v>20</v>
      </c>
      <c r="H378" s="99">
        <v>188</v>
      </c>
      <c r="I378" s="100">
        <v>1203900</v>
      </c>
      <c r="J378" s="101">
        <v>6403.7234042553191</v>
      </c>
      <c r="K378" s="102">
        <v>188</v>
      </c>
      <c r="L378" s="100">
        <v>1203900</v>
      </c>
      <c r="M378" s="101">
        <v>6403.7234042553191</v>
      </c>
      <c r="N378" s="14"/>
      <c r="O378" s="23"/>
      <c r="P378" s="34"/>
      <c r="Q378" s="34"/>
      <c r="R378" s="51"/>
      <c r="S378" s="103"/>
      <c r="T378" s="104"/>
      <c r="AA378" s="1">
        <v>382</v>
      </c>
    </row>
    <row r="379" spans="1:27" ht="27" customHeight="1" x14ac:dyDescent="0.2">
      <c r="A379" s="26" t="s">
        <v>43</v>
      </c>
      <c r="B379" s="97">
        <v>375</v>
      </c>
      <c r="C379" s="98">
        <v>2</v>
      </c>
      <c r="D379" s="98">
        <v>4040005001564</v>
      </c>
      <c r="E379" s="26" t="s">
        <v>911</v>
      </c>
      <c r="F379" s="28" t="s">
        <v>912</v>
      </c>
      <c r="G379" s="23">
        <v>28</v>
      </c>
      <c r="H379" s="99">
        <v>326</v>
      </c>
      <c r="I379" s="100">
        <v>6419475</v>
      </c>
      <c r="J379" s="101">
        <v>19691.641104294478</v>
      </c>
      <c r="K379" s="102">
        <v>31159</v>
      </c>
      <c r="L379" s="100">
        <v>6419475</v>
      </c>
      <c r="M379" s="101">
        <v>206.02313938188004</v>
      </c>
      <c r="N379" s="14"/>
      <c r="O379" s="23"/>
      <c r="P379" s="36"/>
      <c r="Q379" s="36"/>
      <c r="R379" s="51"/>
      <c r="S379" s="95" t="s">
        <v>228</v>
      </c>
      <c r="T379" s="96">
        <v>0.01</v>
      </c>
      <c r="AA379" s="1">
        <v>383</v>
      </c>
    </row>
    <row r="380" spans="1:27" ht="27" customHeight="1" x14ac:dyDescent="0.2">
      <c r="A380" s="73" t="s">
        <v>43</v>
      </c>
      <c r="B380" s="89">
        <v>376</v>
      </c>
      <c r="C380" s="98">
        <v>4</v>
      </c>
      <c r="D380" s="90">
        <v>4010001139584</v>
      </c>
      <c r="E380" s="73" t="s">
        <v>913</v>
      </c>
      <c r="F380" s="87" t="s">
        <v>914</v>
      </c>
      <c r="G380" s="23">
        <v>20</v>
      </c>
      <c r="H380" s="99">
        <v>501</v>
      </c>
      <c r="I380" s="100">
        <v>3239200</v>
      </c>
      <c r="J380" s="101">
        <v>6465.4690618762479</v>
      </c>
      <c r="K380" s="102">
        <v>28865</v>
      </c>
      <c r="L380" s="100">
        <v>3239200</v>
      </c>
      <c r="M380" s="101">
        <v>112.21895028581326</v>
      </c>
      <c r="N380" s="14"/>
      <c r="O380" s="23"/>
      <c r="P380" s="34"/>
      <c r="Q380" s="34"/>
      <c r="R380" s="51"/>
      <c r="S380" s="103" t="s">
        <v>228</v>
      </c>
      <c r="T380" s="104">
        <v>0.11</v>
      </c>
      <c r="AA380" s="1">
        <v>384</v>
      </c>
    </row>
    <row r="381" spans="1:27" ht="27" customHeight="1" x14ac:dyDescent="0.2">
      <c r="A381" s="26" t="s">
        <v>43</v>
      </c>
      <c r="B381" s="97">
        <v>377</v>
      </c>
      <c r="C381" s="98">
        <v>4</v>
      </c>
      <c r="D381" s="98">
        <v>2040001013978</v>
      </c>
      <c r="E381" s="26" t="s">
        <v>915</v>
      </c>
      <c r="F381" s="28" t="s">
        <v>916</v>
      </c>
      <c r="G381" s="23">
        <v>10</v>
      </c>
      <c r="H381" s="99">
        <v>44</v>
      </c>
      <c r="I381" s="100">
        <v>492775</v>
      </c>
      <c r="J381" s="101">
        <v>11199.431818181818</v>
      </c>
      <c r="K381" s="102">
        <v>3390</v>
      </c>
      <c r="L381" s="100">
        <v>492775</v>
      </c>
      <c r="M381" s="101">
        <v>145.3613569321534</v>
      </c>
      <c r="N381" s="14"/>
      <c r="O381" s="23"/>
      <c r="P381" s="36"/>
      <c r="Q381" s="36"/>
      <c r="R381" s="51"/>
      <c r="S381" s="95"/>
      <c r="T381" s="96"/>
      <c r="AA381" s="1">
        <v>385</v>
      </c>
    </row>
    <row r="382" spans="1:27" ht="27" customHeight="1" x14ac:dyDescent="0.2">
      <c r="A382" s="26" t="s">
        <v>43</v>
      </c>
      <c r="B382" s="97">
        <v>378</v>
      </c>
      <c r="C382" s="98">
        <v>5</v>
      </c>
      <c r="D382" s="98">
        <v>7040005001834</v>
      </c>
      <c r="E382" s="26" t="s">
        <v>917</v>
      </c>
      <c r="F382" s="28" t="s">
        <v>918</v>
      </c>
      <c r="G382" s="23">
        <v>20</v>
      </c>
      <c r="H382" s="99">
        <v>318</v>
      </c>
      <c r="I382" s="100">
        <v>5031279</v>
      </c>
      <c r="J382" s="101">
        <v>15821.632075471698</v>
      </c>
      <c r="K382" s="102">
        <v>19181.25</v>
      </c>
      <c r="L382" s="100">
        <v>5031279</v>
      </c>
      <c r="M382" s="101">
        <v>262.30193548387098</v>
      </c>
      <c r="N382" s="14"/>
      <c r="O382" s="23"/>
      <c r="P382" s="34"/>
      <c r="Q382" s="34"/>
      <c r="R382" s="51"/>
      <c r="S382" s="103" t="s">
        <v>228</v>
      </c>
      <c r="T382" s="104">
        <v>0.04</v>
      </c>
      <c r="AA382" s="1">
        <v>386</v>
      </c>
    </row>
    <row r="383" spans="1:27" ht="27" customHeight="1" x14ac:dyDescent="0.2">
      <c r="A383" s="26" t="s">
        <v>43</v>
      </c>
      <c r="B383" s="89">
        <v>379</v>
      </c>
      <c r="C383" s="98">
        <v>4</v>
      </c>
      <c r="D383" s="98">
        <v>5040001103875</v>
      </c>
      <c r="E383" s="26" t="s">
        <v>919</v>
      </c>
      <c r="F383" s="28" t="s">
        <v>920</v>
      </c>
      <c r="G383" s="23">
        <v>20</v>
      </c>
      <c r="H383" s="99">
        <v>184</v>
      </c>
      <c r="I383" s="100">
        <v>1884884</v>
      </c>
      <c r="J383" s="101">
        <v>10243.934782608696</v>
      </c>
      <c r="K383" s="102">
        <v>9950</v>
      </c>
      <c r="L383" s="100">
        <v>1884884</v>
      </c>
      <c r="M383" s="101">
        <v>189.43557788944725</v>
      </c>
      <c r="N383" s="14"/>
      <c r="O383" s="23"/>
      <c r="P383" s="36"/>
      <c r="Q383" s="36"/>
      <c r="R383" s="51"/>
      <c r="S383" s="95"/>
      <c r="T383" s="96"/>
      <c r="AA383" s="1">
        <v>387</v>
      </c>
    </row>
    <row r="384" spans="1:27" ht="27" customHeight="1" x14ac:dyDescent="0.2">
      <c r="A384" s="26" t="s">
        <v>43</v>
      </c>
      <c r="B384" s="97">
        <v>380</v>
      </c>
      <c r="C384" s="98">
        <v>4</v>
      </c>
      <c r="D384" s="98">
        <v>4010001139584</v>
      </c>
      <c r="E384" s="26" t="s">
        <v>913</v>
      </c>
      <c r="F384" s="28" t="s">
        <v>921</v>
      </c>
      <c r="G384" s="23">
        <v>20</v>
      </c>
      <c r="H384" s="99">
        <v>519</v>
      </c>
      <c r="I384" s="100">
        <v>2790075</v>
      </c>
      <c r="J384" s="101">
        <v>5375.8670520231217</v>
      </c>
      <c r="K384" s="102">
        <v>25095</v>
      </c>
      <c r="L384" s="100">
        <v>2790075</v>
      </c>
      <c r="M384" s="101">
        <v>111.18051404662283</v>
      </c>
      <c r="N384" s="14"/>
      <c r="O384" s="23"/>
      <c r="P384" s="34"/>
      <c r="Q384" s="34"/>
      <c r="R384" s="51"/>
      <c r="S384" s="103" t="s">
        <v>228</v>
      </c>
      <c r="T384" s="104">
        <v>0.09</v>
      </c>
      <c r="AA384" s="1">
        <v>388</v>
      </c>
    </row>
    <row r="385" spans="1:27" ht="27" customHeight="1" x14ac:dyDescent="0.2">
      <c r="A385" s="26" t="s">
        <v>43</v>
      </c>
      <c r="B385" s="97">
        <v>381</v>
      </c>
      <c r="C385" s="98">
        <v>2</v>
      </c>
      <c r="D385" s="98">
        <v>3040005011481</v>
      </c>
      <c r="E385" s="26" t="s">
        <v>537</v>
      </c>
      <c r="F385" s="28" t="s">
        <v>922</v>
      </c>
      <c r="G385" s="23">
        <v>20</v>
      </c>
      <c r="H385" s="99">
        <v>336</v>
      </c>
      <c r="I385" s="100">
        <v>3699106</v>
      </c>
      <c r="J385" s="101">
        <v>11009.244047619048</v>
      </c>
      <c r="K385" s="102">
        <v>24414</v>
      </c>
      <c r="L385" s="100">
        <v>3699106</v>
      </c>
      <c r="M385" s="101">
        <v>151.51576964037028</v>
      </c>
      <c r="N385" s="14"/>
      <c r="O385" s="23"/>
      <c r="P385" s="36"/>
      <c r="Q385" s="36"/>
      <c r="R385" s="51"/>
      <c r="S385" s="95" t="s">
        <v>228</v>
      </c>
      <c r="T385" s="96">
        <v>0.05</v>
      </c>
      <c r="AA385" s="1">
        <v>389</v>
      </c>
    </row>
    <row r="386" spans="1:27" ht="27" customHeight="1" x14ac:dyDescent="0.2">
      <c r="A386" s="26" t="s">
        <v>43</v>
      </c>
      <c r="B386" s="89">
        <v>382</v>
      </c>
      <c r="C386" s="98">
        <v>2</v>
      </c>
      <c r="D386" s="98">
        <v>4040005001564</v>
      </c>
      <c r="E386" s="26" t="s">
        <v>911</v>
      </c>
      <c r="F386" s="28" t="s">
        <v>207</v>
      </c>
      <c r="G386" s="23">
        <v>10</v>
      </c>
      <c r="H386" s="99">
        <v>112</v>
      </c>
      <c r="I386" s="100">
        <v>1690445</v>
      </c>
      <c r="J386" s="101">
        <v>15093.258928571429</v>
      </c>
      <c r="K386" s="102">
        <v>12540</v>
      </c>
      <c r="L386" s="100">
        <v>1690445</v>
      </c>
      <c r="M386" s="101">
        <v>134.80422647527911</v>
      </c>
      <c r="N386" s="14"/>
      <c r="O386" s="23"/>
      <c r="P386" s="34"/>
      <c r="Q386" s="34"/>
      <c r="R386" s="51"/>
      <c r="S386" s="103"/>
      <c r="T386" s="104"/>
      <c r="AA386" s="1">
        <v>390</v>
      </c>
    </row>
    <row r="387" spans="1:27" ht="27" customHeight="1" x14ac:dyDescent="0.2">
      <c r="A387" s="26" t="s">
        <v>43</v>
      </c>
      <c r="B387" s="97">
        <v>383</v>
      </c>
      <c r="C387" s="98">
        <v>4</v>
      </c>
      <c r="D387" s="98">
        <v>8040001090608</v>
      </c>
      <c r="E387" s="26" t="s">
        <v>923</v>
      </c>
      <c r="F387" s="28" t="s">
        <v>924</v>
      </c>
      <c r="G387" s="23">
        <v>20</v>
      </c>
      <c r="H387" s="99">
        <v>316</v>
      </c>
      <c r="I387" s="100">
        <v>2102200</v>
      </c>
      <c r="J387" s="101">
        <v>6652.5316455696202</v>
      </c>
      <c r="K387" s="102">
        <v>316</v>
      </c>
      <c r="L387" s="100">
        <v>2102200</v>
      </c>
      <c r="M387" s="101">
        <v>6652.5316455696202</v>
      </c>
      <c r="N387" s="14"/>
      <c r="O387" s="23"/>
      <c r="P387" s="36"/>
      <c r="Q387" s="36"/>
      <c r="R387" s="51"/>
      <c r="S387" s="95" t="s">
        <v>228</v>
      </c>
      <c r="T387" s="96">
        <v>0</v>
      </c>
      <c r="AA387" s="1">
        <v>391</v>
      </c>
    </row>
    <row r="388" spans="1:27" ht="27" customHeight="1" x14ac:dyDescent="0.2">
      <c r="A388" s="26" t="s">
        <v>43</v>
      </c>
      <c r="B388" s="97">
        <v>384</v>
      </c>
      <c r="C388" s="98">
        <v>2</v>
      </c>
      <c r="D388" s="98">
        <v>2040005002135</v>
      </c>
      <c r="E388" s="26" t="s">
        <v>925</v>
      </c>
      <c r="F388" s="31" t="s">
        <v>926</v>
      </c>
      <c r="G388" s="23">
        <v>20</v>
      </c>
      <c r="H388" s="99">
        <v>216</v>
      </c>
      <c r="I388" s="100">
        <v>2127856</v>
      </c>
      <c r="J388" s="101">
        <v>9851.1851851851843</v>
      </c>
      <c r="K388" s="102">
        <v>219</v>
      </c>
      <c r="L388" s="100">
        <v>2127856</v>
      </c>
      <c r="M388" s="101">
        <v>9716.2374429223746</v>
      </c>
      <c r="N388" s="14"/>
      <c r="O388" s="23"/>
      <c r="P388" s="34" t="s">
        <v>228</v>
      </c>
      <c r="Q388" s="34"/>
      <c r="R388" s="51">
        <v>0.105</v>
      </c>
      <c r="S388" s="103" t="s">
        <v>228</v>
      </c>
      <c r="T388" s="104">
        <v>0.1</v>
      </c>
      <c r="AA388" s="1">
        <v>392</v>
      </c>
    </row>
    <row r="389" spans="1:27" ht="27" customHeight="1" x14ac:dyDescent="0.2">
      <c r="A389" s="28" t="s">
        <v>43</v>
      </c>
      <c r="B389" s="89">
        <v>385</v>
      </c>
      <c r="C389" s="98">
        <v>4</v>
      </c>
      <c r="D389" s="98">
        <v>5040001112793</v>
      </c>
      <c r="E389" s="28" t="s">
        <v>927</v>
      </c>
      <c r="F389" s="28" t="s">
        <v>928</v>
      </c>
      <c r="G389" s="23">
        <v>20</v>
      </c>
      <c r="H389" s="99">
        <v>43</v>
      </c>
      <c r="I389" s="100">
        <v>246590</v>
      </c>
      <c r="J389" s="101">
        <v>5734.6511627906975</v>
      </c>
      <c r="K389" s="102">
        <v>2690</v>
      </c>
      <c r="L389" s="100">
        <v>246590</v>
      </c>
      <c r="M389" s="101">
        <v>91.669144981412643</v>
      </c>
      <c r="N389" s="14"/>
      <c r="O389" s="23"/>
      <c r="P389" s="36"/>
      <c r="Q389" s="36"/>
      <c r="R389" s="51"/>
      <c r="S389" s="95"/>
      <c r="T389" s="96"/>
      <c r="AA389" s="1">
        <v>393</v>
      </c>
    </row>
    <row r="390" spans="1:27" ht="27" customHeight="1" x14ac:dyDescent="0.2">
      <c r="A390" s="28" t="s">
        <v>43</v>
      </c>
      <c r="B390" s="97">
        <v>386</v>
      </c>
      <c r="C390" s="98">
        <v>2</v>
      </c>
      <c r="D390" s="98">
        <v>8040005001536</v>
      </c>
      <c r="E390" s="28" t="s">
        <v>891</v>
      </c>
      <c r="F390" s="28" t="s">
        <v>929</v>
      </c>
      <c r="G390" s="23">
        <v>20</v>
      </c>
      <c r="H390" s="99">
        <v>198</v>
      </c>
      <c r="I390" s="100">
        <v>2342400</v>
      </c>
      <c r="J390" s="101">
        <v>11830.30303030303</v>
      </c>
      <c r="K390" s="102">
        <v>7360</v>
      </c>
      <c r="L390" s="100">
        <v>2342400</v>
      </c>
      <c r="M390" s="101">
        <v>318.26086956521738</v>
      </c>
      <c r="N390" s="14"/>
      <c r="O390" s="23"/>
      <c r="P390" s="34" t="s">
        <v>228</v>
      </c>
      <c r="Q390" s="34"/>
      <c r="R390" s="51"/>
      <c r="S390" s="103"/>
      <c r="T390" s="104"/>
      <c r="AA390" s="1">
        <v>394</v>
      </c>
    </row>
    <row r="391" spans="1:27" ht="27" customHeight="1" x14ac:dyDescent="0.2">
      <c r="A391" s="28" t="s">
        <v>43</v>
      </c>
      <c r="B391" s="97">
        <v>387</v>
      </c>
      <c r="C391" s="98">
        <v>2</v>
      </c>
      <c r="D391" s="98">
        <v>7040005001636</v>
      </c>
      <c r="E391" s="28" t="s">
        <v>930</v>
      </c>
      <c r="F391" s="28" t="s">
        <v>931</v>
      </c>
      <c r="G391" s="23">
        <v>20</v>
      </c>
      <c r="H391" s="99">
        <v>233</v>
      </c>
      <c r="I391" s="100">
        <v>1364852</v>
      </c>
      <c r="J391" s="101">
        <v>5857.7339055793991</v>
      </c>
      <c r="K391" s="102">
        <v>15692</v>
      </c>
      <c r="L391" s="100">
        <v>1364852</v>
      </c>
      <c r="M391" s="101">
        <v>86.977568187611524</v>
      </c>
      <c r="N391" s="14"/>
      <c r="O391" s="23"/>
      <c r="P391" s="36"/>
      <c r="Q391" s="36"/>
      <c r="R391" s="51"/>
      <c r="S391" s="95"/>
      <c r="T391" s="96"/>
      <c r="AA391" s="1">
        <v>395</v>
      </c>
    </row>
    <row r="392" spans="1:27" ht="27" customHeight="1" x14ac:dyDescent="0.2">
      <c r="A392" s="28" t="s">
        <v>43</v>
      </c>
      <c r="B392" s="89">
        <v>388</v>
      </c>
      <c r="C392" s="98">
        <v>2</v>
      </c>
      <c r="D392" s="98">
        <v>7040005001636</v>
      </c>
      <c r="E392" s="28" t="s">
        <v>930</v>
      </c>
      <c r="F392" s="28" t="s">
        <v>932</v>
      </c>
      <c r="G392" s="23">
        <v>20</v>
      </c>
      <c r="H392" s="99">
        <v>91</v>
      </c>
      <c r="I392" s="100">
        <v>276758</v>
      </c>
      <c r="J392" s="101">
        <v>3041.2967032967031</v>
      </c>
      <c r="K392" s="102">
        <v>6256</v>
      </c>
      <c r="L392" s="100">
        <v>276758</v>
      </c>
      <c r="M392" s="101">
        <v>44.238</v>
      </c>
      <c r="N392" s="14"/>
      <c r="O392" s="23" t="s">
        <v>1032</v>
      </c>
      <c r="P392" s="34"/>
      <c r="Q392" s="34"/>
      <c r="R392" s="51"/>
      <c r="S392" s="103" t="s">
        <v>228</v>
      </c>
      <c r="T392" s="104"/>
      <c r="AA392" s="1">
        <v>396</v>
      </c>
    </row>
    <row r="393" spans="1:27" ht="27" customHeight="1" x14ac:dyDescent="0.2">
      <c r="A393" s="26" t="s">
        <v>43</v>
      </c>
      <c r="B393" s="97">
        <v>389</v>
      </c>
      <c r="C393" s="98">
        <v>2</v>
      </c>
      <c r="D393" s="98">
        <v>7040005001636</v>
      </c>
      <c r="E393" s="26" t="s">
        <v>930</v>
      </c>
      <c r="F393" s="26" t="s">
        <v>933</v>
      </c>
      <c r="G393" s="23">
        <v>20</v>
      </c>
      <c r="H393" s="99">
        <v>165</v>
      </c>
      <c r="I393" s="100">
        <v>526740</v>
      </c>
      <c r="J393" s="101">
        <v>3192.3636363636365</v>
      </c>
      <c r="K393" s="102">
        <v>10895</v>
      </c>
      <c r="L393" s="100">
        <v>526740</v>
      </c>
      <c r="M393" s="101">
        <v>48.346948141349245</v>
      </c>
      <c r="N393" s="14"/>
      <c r="O393" s="23"/>
      <c r="P393" s="34"/>
      <c r="Q393" s="34"/>
      <c r="R393" s="51"/>
      <c r="S393" s="103"/>
      <c r="T393" s="104"/>
      <c r="U393" s="45">
        <v>2</v>
      </c>
      <c r="V393" s="46" t="s">
        <v>7</v>
      </c>
      <c r="X393" s="45">
        <v>2</v>
      </c>
      <c r="Y393" s="45" t="s">
        <v>23</v>
      </c>
      <c r="AA393" s="1">
        <v>397</v>
      </c>
    </row>
    <row r="394" spans="1:27" ht="27" customHeight="1" x14ac:dyDescent="0.2">
      <c r="A394" s="26" t="s">
        <v>43</v>
      </c>
      <c r="B394" s="97">
        <v>390</v>
      </c>
      <c r="C394" s="98">
        <v>2</v>
      </c>
      <c r="D394" s="98">
        <v>7040005001636</v>
      </c>
      <c r="E394" s="26" t="s">
        <v>930</v>
      </c>
      <c r="F394" s="30" t="s">
        <v>934</v>
      </c>
      <c r="G394" s="23">
        <v>20</v>
      </c>
      <c r="H394" s="99">
        <v>210</v>
      </c>
      <c r="I394" s="100">
        <v>866244</v>
      </c>
      <c r="J394" s="101">
        <v>4124.971428571429</v>
      </c>
      <c r="K394" s="102">
        <v>13616</v>
      </c>
      <c r="L394" s="100">
        <v>866244</v>
      </c>
      <c r="M394" s="101">
        <v>63.619565217391305</v>
      </c>
      <c r="N394" s="14"/>
      <c r="O394" s="23"/>
      <c r="P394" s="36"/>
      <c r="Q394" s="36"/>
      <c r="R394" s="51"/>
      <c r="S394" s="95"/>
      <c r="T394" s="96"/>
      <c r="U394" s="45">
        <v>3</v>
      </c>
      <c r="V394" s="46" t="s">
        <v>8</v>
      </c>
      <c r="AA394" s="1">
        <v>398</v>
      </c>
    </row>
    <row r="395" spans="1:27" ht="27" customHeight="1" x14ac:dyDescent="0.2">
      <c r="A395" s="26" t="s">
        <v>43</v>
      </c>
      <c r="B395" s="89">
        <v>391</v>
      </c>
      <c r="C395" s="98">
        <v>5</v>
      </c>
      <c r="D395" s="98">
        <v>3040005018997</v>
      </c>
      <c r="E395" s="26" t="s">
        <v>935</v>
      </c>
      <c r="F395" s="26" t="s">
        <v>936</v>
      </c>
      <c r="G395" s="23">
        <v>10</v>
      </c>
      <c r="H395" s="99">
        <v>208</v>
      </c>
      <c r="I395" s="100">
        <v>3581106</v>
      </c>
      <c r="J395" s="101">
        <v>17216.85576923077</v>
      </c>
      <c r="K395" s="102">
        <v>10275</v>
      </c>
      <c r="L395" s="100">
        <v>3581106</v>
      </c>
      <c r="M395" s="101">
        <v>348.52613138686132</v>
      </c>
      <c r="N395" s="14"/>
      <c r="O395" s="23"/>
      <c r="P395" s="34"/>
      <c r="Q395" s="34"/>
      <c r="R395" s="51"/>
      <c r="S395" s="103"/>
      <c r="T395" s="104"/>
      <c r="U395" s="45">
        <v>4</v>
      </c>
      <c r="V395" s="46" t="s">
        <v>21</v>
      </c>
      <c r="AA395" s="1">
        <v>399</v>
      </c>
    </row>
    <row r="396" spans="1:27" ht="27" customHeight="1" x14ac:dyDescent="0.2">
      <c r="A396" s="26" t="s">
        <v>43</v>
      </c>
      <c r="B396" s="97">
        <v>392</v>
      </c>
      <c r="C396" s="98">
        <v>4</v>
      </c>
      <c r="D396" s="98">
        <v>3040001034461</v>
      </c>
      <c r="E396" s="26" t="s">
        <v>937</v>
      </c>
      <c r="F396" s="26" t="s">
        <v>938</v>
      </c>
      <c r="G396" s="23">
        <v>20</v>
      </c>
      <c r="H396" s="99">
        <v>173</v>
      </c>
      <c r="I396" s="100">
        <v>3176851</v>
      </c>
      <c r="J396" s="101">
        <v>18363.300578034683</v>
      </c>
      <c r="K396" s="102">
        <v>173</v>
      </c>
      <c r="L396" s="100">
        <v>3176851</v>
      </c>
      <c r="M396" s="101">
        <v>18363.300578034683</v>
      </c>
      <c r="N396" s="14"/>
      <c r="O396" s="23"/>
      <c r="P396" s="36"/>
      <c r="Q396" s="36"/>
      <c r="R396" s="51"/>
      <c r="S396" s="95"/>
      <c r="T396" s="96"/>
      <c r="U396" s="45">
        <v>5</v>
      </c>
      <c r="V396" s="46" t="s">
        <v>10</v>
      </c>
      <c r="AA396" s="1">
        <v>400</v>
      </c>
    </row>
    <row r="397" spans="1:27" ht="27" customHeight="1" x14ac:dyDescent="0.2">
      <c r="A397" s="26" t="s">
        <v>43</v>
      </c>
      <c r="B397" s="97">
        <v>393</v>
      </c>
      <c r="C397" s="98">
        <v>5</v>
      </c>
      <c r="D397" s="98">
        <v>3040005018097</v>
      </c>
      <c r="E397" s="26" t="s">
        <v>939</v>
      </c>
      <c r="F397" s="26" t="s">
        <v>940</v>
      </c>
      <c r="G397" s="23">
        <v>20</v>
      </c>
      <c r="H397" s="99">
        <v>186</v>
      </c>
      <c r="I397" s="100">
        <v>6312850</v>
      </c>
      <c r="J397" s="101">
        <v>33940.053763440861</v>
      </c>
      <c r="K397" s="102">
        <v>15542</v>
      </c>
      <c r="L397" s="100">
        <v>6312850</v>
      </c>
      <c r="M397" s="101">
        <v>406.18002831038478</v>
      </c>
      <c r="N397" s="14"/>
      <c r="O397" s="23"/>
      <c r="P397" s="34" t="s">
        <v>228</v>
      </c>
      <c r="Q397" s="34"/>
      <c r="R397" s="51">
        <v>0</v>
      </c>
      <c r="S397" s="103" t="s">
        <v>228</v>
      </c>
      <c r="T397" s="104">
        <v>0.05</v>
      </c>
      <c r="U397" s="45">
        <v>6</v>
      </c>
      <c r="V397" s="46" t="s">
        <v>9</v>
      </c>
      <c r="AA397" s="1">
        <v>401</v>
      </c>
    </row>
    <row r="398" spans="1:27" ht="27" customHeight="1" x14ac:dyDescent="0.2">
      <c r="A398" s="26" t="s">
        <v>43</v>
      </c>
      <c r="B398" s="89">
        <v>394</v>
      </c>
      <c r="C398" s="98">
        <v>2</v>
      </c>
      <c r="D398" s="98">
        <v>4040005001564</v>
      </c>
      <c r="E398" s="26" t="s">
        <v>911</v>
      </c>
      <c r="F398" s="26" t="s">
        <v>941</v>
      </c>
      <c r="G398" s="23">
        <v>35</v>
      </c>
      <c r="H398" s="99">
        <v>357</v>
      </c>
      <c r="I398" s="100">
        <v>3716015</v>
      </c>
      <c r="J398" s="101">
        <v>10409.005602240897</v>
      </c>
      <c r="K398" s="102"/>
      <c r="L398" s="100">
        <v>3716015</v>
      </c>
      <c r="M398" s="101">
        <v>0</v>
      </c>
      <c r="N398" s="14"/>
      <c r="O398" s="23"/>
      <c r="P398" s="36"/>
      <c r="Q398" s="36"/>
      <c r="R398" s="51"/>
      <c r="S398" s="95"/>
      <c r="T398" s="96"/>
      <c r="U398" s="45"/>
      <c r="V398" s="46"/>
      <c r="AA398" s="1">
        <v>402</v>
      </c>
    </row>
    <row r="399" spans="1:27" ht="27" customHeight="1" x14ac:dyDescent="0.2">
      <c r="A399" s="26" t="s">
        <v>43</v>
      </c>
      <c r="B399" s="97">
        <v>395</v>
      </c>
      <c r="C399" s="98">
        <v>2</v>
      </c>
      <c r="D399" s="98">
        <v>1040005001518</v>
      </c>
      <c r="E399" s="26" t="s">
        <v>942</v>
      </c>
      <c r="F399" s="26" t="s">
        <v>943</v>
      </c>
      <c r="G399" s="23">
        <v>34</v>
      </c>
      <c r="H399" s="99">
        <v>391</v>
      </c>
      <c r="I399" s="100">
        <v>8551577</v>
      </c>
      <c r="J399" s="101">
        <v>21871.040920716114</v>
      </c>
      <c r="K399" s="102">
        <v>36796</v>
      </c>
      <c r="L399" s="100">
        <v>8551577</v>
      </c>
      <c r="M399" s="101">
        <v>232.40507120339169</v>
      </c>
      <c r="N399" s="14"/>
      <c r="O399" s="23"/>
      <c r="P399" s="34"/>
      <c r="Q399" s="34"/>
      <c r="R399" s="51"/>
      <c r="S399" s="103"/>
      <c r="T399" s="104"/>
      <c r="U399" s="45"/>
      <c r="V399" s="46"/>
      <c r="AA399" s="1">
        <v>403</v>
      </c>
    </row>
    <row r="400" spans="1:27" ht="27" customHeight="1" x14ac:dyDescent="0.2">
      <c r="A400" s="26" t="s">
        <v>43</v>
      </c>
      <c r="B400" s="97">
        <v>396</v>
      </c>
      <c r="C400" s="98">
        <v>5</v>
      </c>
      <c r="D400" s="98">
        <v>6040005002197</v>
      </c>
      <c r="E400" s="26" t="s">
        <v>944</v>
      </c>
      <c r="F400" s="26" t="s">
        <v>945</v>
      </c>
      <c r="G400" s="23">
        <v>20</v>
      </c>
      <c r="H400" s="99">
        <v>212</v>
      </c>
      <c r="I400" s="100">
        <v>990450</v>
      </c>
      <c r="J400" s="101">
        <v>4671.933962264151</v>
      </c>
      <c r="K400" s="102">
        <v>12725</v>
      </c>
      <c r="L400" s="100">
        <v>990450</v>
      </c>
      <c r="M400" s="101">
        <v>77.834970530451869</v>
      </c>
      <c r="N400" s="14"/>
      <c r="O400" s="23"/>
      <c r="P400" s="36"/>
      <c r="Q400" s="36"/>
      <c r="R400" s="51"/>
      <c r="S400" s="95"/>
      <c r="T400" s="96"/>
      <c r="U400" s="45"/>
      <c r="V400" s="46"/>
      <c r="AA400" s="1">
        <v>404</v>
      </c>
    </row>
    <row r="401" spans="1:27" ht="27" customHeight="1" x14ac:dyDescent="0.2">
      <c r="A401" s="26" t="s">
        <v>43</v>
      </c>
      <c r="B401" s="89">
        <v>397</v>
      </c>
      <c r="C401" s="98">
        <v>5</v>
      </c>
      <c r="D401" s="98">
        <v>2040005003868</v>
      </c>
      <c r="E401" s="26" t="s">
        <v>946</v>
      </c>
      <c r="F401" s="26" t="s">
        <v>947</v>
      </c>
      <c r="G401" s="23">
        <v>20</v>
      </c>
      <c r="H401" s="99">
        <v>229</v>
      </c>
      <c r="I401" s="100">
        <v>3321430</v>
      </c>
      <c r="J401" s="101">
        <v>14504.061135371179</v>
      </c>
      <c r="K401" s="102">
        <v>12502</v>
      </c>
      <c r="L401" s="100">
        <v>3321430</v>
      </c>
      <c r="M401" s="101">
        <v>265.67189249720047</v>
      </c>
      <c r="N401" s="14"/>
      <c r="O401" s="23"/>
      <c r="P401" s="34" t="s">
        <v>228</v>
      </c>
      <c r="Q401" s="34"/>
      <c r="R401" s="51">
        <v>2.3E-2</v>
      </c>
      <c r="S401" s="103"/>
      <c r="T401" s="104">
        <v>0</v>
      </c>
      <c r="AA401" s="1">
        <v>405</v>
      </c>
    </row>
    <row r="402" spans="1:27" ht="27" customHeight="1" x14ac:dyDescent="0.2">
      <c r="A402" s="26" t="s">
        <v>43</v>
      </c>
      <c r="B402" s="97">
        <v>398</v>
      </c>
      <c r="C402" s="98">
        <v>4</v>
      </c>
      <c r="D402" s="98">
        <v>7040001084239</v>
      </c>
      <c r="E402" s="26" t="s">
        <v>948</v>
      </c>
      <c r="F402" s="26" t="s">
        <v>949</v>
      </c>
      <c r="G402" s="23">
        <v>20</v>
      </c>
      <c r="H402" s="99">
        <v>132</v>
      </c>
      <c r="I402" s="100">
        <v>1123125</v>
      </c>
      <c r="J402" s="101">
        <v>8508.5227272727279</v>
      </c>
      <c r="K402" s="102">
        <v>4813</v>
      </c>
      <c r="L402" s="100">
        <v>1123125</v>
      </c>
      <c r="M402" s="101">
        <v>233.35237897361313</v>
      </c>
      <c r="N402" s="14"/>
      <c r="O402" s="23"/>
      <c r="P402" s="36"/>
      <c r="Q402" s="36"/>
      <c r="R402" s="51"/>
      <c r="S402" s="95" t="s">
        <v>228</v>
      </c>
      <c r="T402" s="96">
        <v>0.1</v>
      </c>
      <c r="AA402" s="1">
        <v>406</v>
      </c>
    </row>
    <row r="403" spans="1:27" ht="27" customHeight="1" x14ac:dyDescent="0.2">
      <c r="A403" s="26" t="s">
        <v>43</v>
      </c>
      <c r="B403" s="97">
        <v>399</v>
      </c>
      <c r="C403" s="98">
        <v>4</v>
      </c>
      <c r="D403" s="98">
        <v>6040001072938</v>
      </c>
      <c r="E403" s="26" t="s">
        <v>950</v>
      </c>
      <c r="F403" s="26" t="s">
        <v>951</v>
      </c>
      <c r="G403" s="23">
        <v>20</v>
      </c>
      <c r="H403" s="99">
        <v>403</v>
      </c>
      <c r="I403" s="100">
        <v>4086635</v>
      </c>
      <c r="J403" s="101">
        <v>10140.533498759305</v>
      </c>
      <c r="K403" s="102">
        <v>16347</v>
      </c>
      <c r="L403" s="100">
        <v>4086635</v>
      </c>
      <c r="M403" s="101">
        <v>249.99296507004343</v>
      </c>
      <c r="N403" s="14"/>
      <c r="O403" s="23"/>
      <c r="P403" s="34"/>
      <c r="Q403" s="34"/>
      <c r="R403" s="51"/>
      <c r="S403" s="103" t="s">
        <v>228</v>
      </c>
      <c r="T403" s="104">
        <v>2.6315789473684209E-2</v>
      </c>
      <c r="AA403" s="1" t="e">
        <v>#REF!</v>
      </c>
    </row>
    <row r="404" spans="1:27" ht="27" customHeight="1" x14ac:dyDescent="0.2">
      <c r="A404" s="26" t="s">
        <v>43</v>
      </c>
      <c r="B404" s="89">
        <v>400</v>
      </c>
      <c r="C404" s="98">
        <v>4</v>
      </c>
      <c r="D404" s="98">
        <v>6011101057773</v>
      </c>
      <c r="E404" s="26" t="s">
        <v>952</v>
      </c>
      <c r="F404" s="26" t="s">
        <v>953</v>
      </c>
      <c r="G404" s="23">
        <v>20</v>
      </c>
      <c r="H404" s="99">
        <v>476</v>
      </c>
      <c r="I404" s="100">
        <v>3583675</v>
      </c>
      <c r="J404" s="101">
        <v>7528.7289915966385</v>
      </c>
      <c r="K404" s="102">
        <v>19418</v>
      </c>
      <c r="L404" s="100">
        <v>3583675</v>
      </c>
      <c r="M404" s="101">
        <v>184.55427953445258</v>
      </c>
      <c r="N404" s="14"/>
      <c r="O404" s="23"/>
      <c r="P404" s="36"/>
      <c r="Q404" s="36"/>
      <c r="R404" s="51"/>
      <c r="S404" s="95" t="s">
        <v>228</v>
      </c>
      <c r="T404" s="96">
        <v>0.87</v>
      </c>
      <c r="AA404" s="1" t="e">
        <v>#REF!</v>
      </c>
    </row>
    <row r="405" spans="1:27" ht="27" customHeight="1" x14ac:dyDescent="0.2">
      <c r="A405" s="30" t="s">
        <v>43</v>
      </c>
      <c r="B405" s="97">
        <v>401</v>
      </c>
      <c r="C405" s="98">
        <v>5</v>
      </c>
      <c r="D405" s="98">
        <v>3040005020796</v>
      </c>
      <c r="E405" s="30" t="s">
        <v>954</v>
      </c>
      <c r="F405" s="26" t="s">
        <v>955</v>
      </c>
      <c r="G405" s="23">
        <v>20</v>
      </c>
      <c r="H405" s="99">
        <v>56</v>
      </c>
      <c r="I405" s="100">
        <v>732383</v>
      </c>
      <c r="J405" s="101">
        <v>13078.267857142857</v>
      </c>
      <c r="K405" s="102">
        <v>4032</v>
      </c>
      <c r="L405" s="100">
        <v>732383</v>
      </c>
      <c r="M405" s="101">
        <v>181.64260912698413</v>
      </c>
      <c r="N405" s="14"/>
      <c r="O405" s="23"/>
      <c r="P405" s="34"/>
      <c r="Q405" s="34"/>
      <c r="R405" s="51"/>
      <c r="S405" s="103"/>
      <c r="T405" s="104"/>
      <c r="AA405" s="1" t="e">
        <v>#REF!</v>
      </c>
    </row>
    <row r="406" spans="1:27" ht="27" customHeight="1" x14ac:dyDescent="0.2">
      <c r="A406" s="26" t="s">
        <v>43</v>
      </c>
      <c r="B406" s="97">
        <v>402</v>
      </c>
      <c r="C406" s="98">
        <v>4</v>
      </c>
      <c r="D406" s="98">
        <v>1040001103268</v>
      </c>
      <c r="E406" s="26" t="s">
        <v>956</v>
      </c>
      <c r="F406" s="26" t="s">
        <v>957</v>
      </c>
      <c r="G406" s="23">
        <v>20</v>
      </c>
      <c r="H406" s="99">
        <v>103</v>
      </c>
      <c r="I406" s="100">
        <v>1773924</v>
      </c>
      <c r="J406" s="101">
        <v>17222.563106796115</v>
      </c>
      <c r="K406" s="102">
        <v>4357</v>
      </c>
      <c r="L406" s="100">
        <v>1773924</v>
      </c>
      <c r="M406" s="101">
        <v>407.14344732614182</v>
      </c>
      <c r="N406" s="14" t="s">
        <v>228</v>
      </c>
      <c r="O406" s="23"/>
      <c r="P406" s="36"/>
      <c r="Q406" s="36"/>
      <c r="R406" s="51"/>
      <c r="S406" s="95"/>
      <c r="T406" s="96"/>
      <c r="AA406" s="1">
        <v>411</v>
      </c>
    </row>
    <row r="407" spans="1:27" ht="27" customHeight="1" x14ac:dyDescent="0.2">
      <c r="A407" s="26" t="s">
        <v>43</v>
      </c>
      <c r="B407" s="89">
        <v>403</v>
      </c>
      <c r="C407" s="98">
        <v>6</v>
      </c>
      <c r="D407" s="98">
        <v>6040005021420</v>
      </c>
      <c r="E407" s="26" t="s">
        <v>958</v>
      </c>
      <c r="F407" s="26" t="s">
        <v>959</v>
      </c>
      <c r="G407" s="23">
        <v>20</v>
      </c>
      <c r="H407" s="99">
        <v>4</v>
      </c>
      <c r="I407" s="100">
        <v>41258</v>
      </c>
      <c r="J407" s="101">
        <v>10314.5</v>
      </c>
      <c r="K407" s="102">
        <v>327.75</v>
      </c>
      <c r="L407" s="100">
        <v>41258</v>
      </c>
      <c r="M407" s="101">
        <v>125.88253241800153</v>
      </c>
      <c r="N407" s="14" t="s">
        <v>228</v>
      </c>
      <c r="O407" s="23"/>
      <c r="P407" s="34"/>
      <c r="Q407" s="34"/>
      <c r="R407" s="51"/>
      <c r="S407" s="103"/>
      <c r="T407" s="104"/>
      <c r="AA407" s="1">
        <v>412</v>
      </c>
    </row>
    <row r="408" spans="1:27" ht="27" customHeight="1" x14ac:dyDescent="0.2">
      <c r="A408" s="26" t="s">
        <v>960</v>
      </c>
      <c r="B408" s="97">
        <v>404</v>
      </c>
      <c r="C408" s="98">
        <v>4</v>
      </c>
      <c r="D408" s="98">
        <v>204000301</v>
      </c>
      <c r="E408" s="26" t="s">
        <v>961</v>
      </c>
      <c r="F408" s="26" t="s">
        <v>962</v>
      </c>
      <c r="G408" s="23">
        <v>20</v>
      </c>
      <c r="H408" s="99">
        <v>23</v>
      </c>
      <c r="I408" s="100">
        <v>232000</v>
      </c>
      <c r="J408" s="101">
        <v>10086.95652173913</v>
      </c>
      <c r="K408" s="102">
        <v>1129</v>
      </c>
      <c r="L408" s="100">
        <v>232000</v>
      </c>
      <c r="M408" s="101">
        <v>205.49158547387069</v>
      </c>
      <c r="N408" s="14" t="s">
        <v>228</v>
      </c>
      <c r="O408" s="23"/>
      <c r="P408" s="36"/>
      <c r="Q408" s="36"/>
      <c r="R408" s="51"/>
      <c r="S408" s="95"/>
      <c r="T408" s="96"/>
      <c r="AA408" s="1">
        <v>413</v>
      </c>
    </row>
    <row r="409" spans="1:27" ht="27" customHeight="1" x14ac:dyDescent="0.2">
      <c r="A409" s="26" t="s">
        <v>960</v>
      </c>
      <c r="B409" s="97">
        <v>405</v>
      </c>
      <c r="C409" s="98">
        <v>5</v>
      </c>
      <c r="D409" s="98">
        <v>7040005021304</v>
      </c>
      <c r="E409" s="26" t="s">
        <v>963</v>
      </c>
      <c r="F409" s="26" t="s">
        <v>964</v>
      </c>
      <c r="G409" s="23">
        <v>20</v>
      </c>
      <c r="H409" s="99">
        <v>0</v>
      </c>
      <c r="I409" s="100">
        <v>0</v>
      </c>
      <c r="J409" s="101">
        <v>0</v>
      </c>
      <c r="K409" s="102">
        <v>0</v>
      </c>
      <c r="L409" s="100">
        <v>0</v>
      </c>
      <c r="M409" s="101">
        <v>0</v>
      </c>
      <c r="N409" s="14" t="s">
        <v>228</v>
      </c>
      <c r="O409" s="23"/>
      <c r="P409" s="34"/>
      <c r="Q409" s="34"/>
      <c r="R409" s="51"/>
      <c r="S409" s="103"/>
      <c r="T409" s="104"/>
      <c r="AA409" s="1">
        <v>414</v>
      </c>
    </row>
    <row r="410" spans="1:27" ht="27" customHeight="1" x14ac:dyDescent="0.2">
      <c r="A410" s="26" t="s">
        <v>43</v>
      </c>
      <c r="B410" s="89">
        <v>406</v>
      </c>
      <c r="C410" s="98">
        <v>4</v>
      </c>
      <c r="D410" s="98">
        <v>7040001093041</v>
      </c>
      <c r="E410" s="26" t="s">
        <v>965</v>
      </c>
      <c r="F410" s="26" t="s">
        <v>966</v>
      </c>
      <c r="G410" s="23">
        <v>20</v>
      </c>
      <c r="H410" s="99">
        <v>142</v>
      </c>
      <c r="I410" s="100">
        <v>1522827</v>
      </c>
      <c r="J410" s="101">
        <v>10724.133802816901</v>
      </c>
      <c r="K410" s="102">
        <v>8048</v>
      </c>
      <c r="L410" s="100">
        <v>1522827</v>
      </c>
      <c r="M410" s="101">
        <v>189.21806660039761</v>
      </c>
      <c r="N410" s="14" t="s">
        <v>228</v>
      </c>
      <c r="O410" s="23"/>
      <c r="P410" s="34"/>
      <c r="Q410" s="34"/>
      <c r="R410" s="51"/>
      <c r="S410" s="103"/>
      <c r="T410" s="104"/>
      <c r="AA410" s="1">
        <v>415</v>
      </c>
    </row>
    <row r="411" spans="1:27" ht="27" customHeight="1" x14ac:dyDescent="0.2">
      <c r="A411" s="26" t="s">
        <v>43</v>
      </c>
      <c r="B411" s="97">
        <v>407</v>
      </c>
      <c r="C411" s="98">
        <v>4</v>
      </c>
      <c r="D411" s="98">
        <v>4040001117034</v>
      </c>
      <c r="E411" s="26" t="s">
        <v>967</v>
      </c>
      <c r="F411" s="26" t="s">
        <v>968</v>
      </c>
      <c r="G411" s="23">
        <v>20</v>
      </c>
      <c r="H411" s="99">
        <v>25</v>
      </c>
      <c r="I411" s="100">
        <v>532912</v>
      </c>
      <c r="J411" s="101">
        <v>21316.48</v>
      </c>
      <c r="K411" s="102">
        <v>1244</v>
      </c>
      <c r="L411" s="100">
        <v>532912</v>
      </c>
      <c r="M411" s="101">
        <v>428.38585209003213</v>
      </c>
      <c r="N411" s="14" t="s">
        <v>228</v>
      </c>
      <c r="O411" s="23"/>
      <c r="P411" s="36"/>
      <c r="Q411" s="36"/>
      <c r="R411" s="51"/>
      <c r="S411" s="95"/>
      <c r="T411" s="96"/>
      <c r="AA411" s="1">
        <v>416</v>
      </c>
    </row>
    <row r="412" spans="1:27" ht="27" customHeight="1" x14ac:dyDescent="0.2">
      <c r="A412" s="26" t="s">
        <v>969</v>
      </c>
      <c r="B412" s="97">
        <v>408</v>
      </c>
      <c r="C412" s="98">
        <v>4</v>
      </c>
      <c r="D412" s="98"/>
      <c r="E412" s="26" t="s">
        <v>970</v>
      </c>
      <c r="F412" s="26" t="s">
        <v>971</v>
      </c>
      <c r="G412" s="23">
        <v>20</v>
      </c>
      <c r="H412" s="99">
        <v>82</v>
      </c>
      <c r="I412" s="100">
        <v>72215</v>
      </c>
      <c r="J412" s="101">
        <v>880.67073170731703</v>
      </c>
      <c r="K412" s="102">
        <v>410</v>
      </c>
      <c r="L412" s="100">
        <v>72215</v>
      </c>
      <c r="M412" s="101">
        <v>176.13414634146341</v>
      </c>
      <c r="N412" s="14"/>
      <c r="O412" s="23"/>
      <c r="P412" s="34"/>
      <c r="Q412" s="34"/>
      <c r="R412" s="51"/>
      <c r="S412" s="103"/>
      <c r="T412" s="104"/>
      <c r="AA412" s="1">
        <v>417</v>
      </c>
    </row>
    <row r="413" spans="1:27" ht="27" customHeight="1" x14ac:dyDescent="0.2">
      <c r="A413" s="26" t="s">
        <v>43</v>
      </c>
      <c r="B413" s="89">
        <v>409</v>
      </c>
      <c r="C413" s="98">
        <v>4</v>
      </c>
      <c r="D413" s="98">
        <v>1212402414</v>
      </c>
      <c r="E413" s="26" t="s">
        <v>972</v>
      </c>
      <c r="F413" s="26" t="s">
        <v>973</v>
      </c>
      <c r="G413" s="23">
        <v>20</v>
      </c>
      <c r="H413" s="99">
        <v>2</v>
      </c>
      <c r="I413" s="100">
        <v>3400</v>
      </c>
      <c r="J413" s="101">
        <v>1700</v>
      </c>
      <c r="K413" s="102">
        <v>17</v>
      </c>
      <c r="L413" s="100">
        <v>3400</v>
      </c>
      <c r="M413" s="101">
        <v>200</v>
      </c>
      <c r="N413" s="14" t="s">
        <v>228</v>
      </c>
      <c r="O413" s="23"/>
      <c r="P413" s="36"/>
      <c r="Q413" s="36"/>
      <c r="R413" s="51"/>
      <c r="S413" s="95"/>
      <c r="T413" s="96"/>
      <c r="AA413" s="1">
        <v>418</v>
      </c>
    </row>
    <row r="414" spans="1:27" ht="27" customHeight="1" x14ac:dyDescent="0.2">
      <c r="A414" s="26" t="s">
        <v>43</v>
      </c>
      <c r="B414" s="97">
        <v>410</v>
      </c>
      <c r="C414" s="98">
        <v>4</v>
      </c>
      <c r="D414" s="98">
        <v>3040001050120</v>
      </c>
      <c r="E414" s="26" t="s">
        <v>974</v>
      </c>
      <c r="F414" s="26" t="s">
        <v>975</v>
      </c>
      <c r="G414" s="23">
        <v>20</v>
      </c>
      <c r="H414" s="99">
        <v>3</v>
      </c>
      <c r="I414" s="100">
        <v>13378</v>
      </c>
      <c r="J414" s="101">
        <v>4459.333333333333</v>
      </c>
      <c r="K414" s="102">
        <v>92</v>
      </c>
      <c r="L414" s="100">
        <v>13378</v>
      </c>
      <c r="M414" s="101">
        <v>145.41304347826087</v>
      </c>
      <c r="N414" s="14" t="s">
        <v>228</v>
      </c>
      <c r="O414" s="23"/>
      <c r="P414" s="34"/>
      <c r="Q414" s="34"/>
      <c r="R414" s="51"/>
      <c r="S414" s="103"/>
      <c r="T414" s="104"/>
      <c r="AA414" s="1">
        <v>419</v>
      </c>
    </row>
    <row r="415" spans="1:27" ht="27" customHeight="1" x14ac:dyDescent="0.2">
      <c r="A415" s="26" t="s">
        <v>43</v>
      </c>
      <c r="B415" s="97">
        <v>411</v>
      </c>
      <c r="C415" s="98">
        <v>5</v>
      </c>
      <c r="D415" s="98">
        <v>8040005014050</v>
      </c>
      <c r="E415" s="26" t="s">
        <v>976</v>
      </c>
      <c r="F415" s="26" t="s">
        <v>977</v>
      </c>
      <c r="G415" s="23">
        <v>20</v>
      </c>
      <c r="H415" s="99">
        <v>13</v>
      </c>
      <c r="I415" s="100">
        <v>159090</v>
      </c>
      <c r="J415" s="101">
        <v>12237.692307692309</v>
      </c>
      <c r="K415" s="102">
        <v>298</v>
      </c>
      <c r="L415" s="100">
        <v>159090</v>
      </c>
      <c r="M415" s="101">
        <v>533.85906040268458</v>
      </c>
      <c r="N415" s="14" t="s">
        <v>228</v>
      </c>
      <c r="O415" s="23"/>
      <c r="P415" s="36"/>
      <c r="Q415" s="36"/>
      <c r="R415" s="51"/>
      <c r="S415" s="95"/>
      <c r="T415" s="96"/>
      <c r="AA415" s="1">
        <v>420</v>
      </c>
    </row>
    <row r="416" spans="1:27" ht="27" customHeight="1" x14ac:dyDescent="0.2">
      <c r="A416" s="26" t="s">
        <v>43</v>
      </c>
      <c r="B416" s="89">
        <v>412</v>
      </c>
      <c r="C416" s="98">
        <v>3</v>
      </c>
      <c r="D416" s="98"/>
      <c r="E416" s="26" t="s">
        <v>978</v>
      </c>
      <c r="F416" s="26" t="s">
        <v>979</v>
      </c>
      <c r="G416" s="23">
        <v>10</v>
      </c>
      <c r="H416" s="99">
        <v>10</v>
      </c>
      <c r="I416" s="100">
        <v>46500</v>
      </c>
      <c r="J416" s="101">
        <v>4650</v>
      </c>
      <c r="K416" s="102">
        <v>465</v>
      </c>
      <c r="L416" s="100">
        <v>46500</v>
      </c>
      <c r="M416" s="101">
        <v>100</v>
      </c>
      <c r="N416" s="14" t="s">
        <v>228</v>
      </c>
      <c r="O416" s="23"/>
      <c r="P416" s="34" t="s">
        <v>228</v>
      </c>
      <c r="Q416" s="34" t="s">
        <v>228</v>
      </c>
      <c r="R416" s="51"/>
      <c r="S416" s="103"/>
      <c r="T416" s="104"/>
      <c r="AA416" s="1">
        <v>421</v>
      </c>
    </row>
    <row r="417" spans="1:27" ht="27" customHeight="1" x14ac:dyDescent="0.2">
      <c r="A417" s="26" t="s">
        <v>43</v>
      </c>
      <c r="B417" s="97">
        <v>413</v>
      </c>
      <c r="C417" s="98">
        <v>4</v>
      </c>
      <c r="D417" s="98">
        <v>7040001094436</v>
      </c>
      <c r="E417" s="26" t="s">
        <v>980</v>
      </c>
      <c r="F417" s="26" t="s">
        <v>981</v>
      </c>
      <c r="G417" s="23">
        <v>0</v>
      </c>
      <c r="H417" s="99">
        <v>0</v>
      </c>
      <c r="I417" s="100">
        <v>0</v>
      </c>
      <c r="J417" s="101">
        <v>0</v>
      </c>
      <c r="K417" s="102">
        <v>0</v>
      </c>
      <c r="L417" s="100">
        <v>0</v>
      </c>
      <c r="M417" s="101">
        <v>0</v>
      </c>
      <c r="N417" s="14"/>
      <c r="O417" s="23"/>
      <c r="P417" s="36"/>
      <c r="Q417" s="36"/>
      <c r="R417" s="51"/>
      <c r="S417" s="95"/>
      <c r="T417" s="96"/>
      <c r="AA417" s="1">
        <v>422</v>
      </c>
    </row>
    <row r="418" spans="1:27" ht="27" customHeight="1" x14ac:dyDescent="0.2">
      <c r="A418" s="26" t="s">
        <v>101</v>
      </c>
      <c r="B418" s="97">
        <v>414</v>
      </c>
      <c r="C418" s="98">
        <v>4</v>
      </c>
      <c r="D418" s="98">
        <v>4040003005708</v>
      </c>
      <c r="E418" s="26" t="s">
        <v>432</v>
      </c>
      <c r="F418" s="26" t="s">
        <v>433</v>
      </c>
      <c r="G418" s="23">
        <v>28</v>
      </c>
      <c r="H418" s="99">
        <v>18.5</v>
      </c>
      <c r="I418" s="100">
        <v>188932</v>
      </c>
      <c r="J418" s="101">
        <v>10212.54054054054</v>
      </c>
      <c r="K418" s="102">
        <v>223</v>
      </c>
      <c r="L418" s="100">
        <v>188932</v>
      </c>
      <c r="M418" s="101">
        <v>847.22869955156955</v>
      </c>
      <c r="N418" s="14"/>
      <c r="O418" s="23"/>
      <c r="P418" s="34"/>
      <c r="Q418" s="34"/>
      <c r="R418" s="51"/>
      <c r="S418" s="103"/>
      <c r="T418" s="104"/>
      <c r="AA418" s="1">
        <v>423</v>
      </c>
    </row>
    <row r="419" spans="1:27" ht="27" customHeight="1" x14ac:dyDescent="0.2">
      <c r="A419" s="26" t="s">
        <v>43</v>
      </c>
      <c r="B419" s="89">
        <v>415</v>
      </c>
      <c r="C419" s="98">
        <v>4</v>
      </c>
      <c r="D419" s="98">
        <v>7040001113922</v>
      </c>
      <c r="E419" s="26" t="s">
        <v>982</v>
      </c>
      <c r="F419" s="26" t="s">
        <v>983</v>
      </c>
      <c r="G419" s="23">
        <v>20</v>
      </c>
      <c r="H419" s="99">
        <v>0</v>
      </c>
      <c r="I419" s="100">
        <v>0</v>
      </c>
      <c r="J419" s="101">
        <v>0</v>
      </c>
      <c r="K419" s="102">
        <v>0</v>
      </c>
      <c r="L419" s="100">
        <v>0</v>
      </c>
      <c r="M419" s="101">
        <v>0</v>
      </c>
      <c r="N419" s="14" t="s">
        <v>228</v>
      </c>
      <c r="O419" s="23"/>
      <c r="P419" s="36"/>
      <c r="Q419" s="36"/>
      <c r="R419" s="51"/>
      <c r="S419" s="95"/>
      <c r="T419" s="96"/>
      <c r="AA419" s="1">
        <v>424</v>
      </c>
    </row>
    <row r="420" spans="1:27" ht="27" customHeight="1" x14ac:dyDescent="0.2">
      <c r="A420" s="26" t="s">
        <v>43</v>
      </c>
      <c r="B420" s="97">
        <v>416</v>
      </c>
      <c r="C420" s="98">
        <v>4</v>
      </c>
      <c r="D420" s="98">
        <v>1212000705</v>
      </c>
      <c r="E420" s="26" t="s">
        <v>984</v>
      </c>
      <c r="F420" s="26" t="s">
        <v>985</v>
      </c>
      <c r="G420" s="23">
        <v>20</v>
      </c>
      <c r="H420" s="99">
        <v>2</v>
      </c>
      <c r="I420" s="100">
        <v>17600</v>
      </c>
      <c r="J420" s="101">
        <v>8800</v>
      </c>
      <c r="K420" s="102">
        <v>176</v>
      </c>
      <c r="L420" s="100">
        <v>17600</v>
      </c>
      <c r="M420" s="101">
        <v>100</v>
      </c>
      <c r="N420" s="14"/>
      <c r="O420" s="23"/>
      <c r="P420" s="34"/>
      <c r="Q420" s="34"/>
      <c r="R420" s="51"/>
      <c r="S420" s="103"/>
      <c r="T420" s="104"/>
      <c r="AA420" s="1">
        <v>425</v>
      </c>
    </row>
    <row r="421" spans="1:27" ht="27" customHeight="1" x14ac:dyDescent="0.2">
      <c r="A421" s="26" t="s">
        <v>101</v>
      </c>
      <c r="B421" s="97">
        <v>417</v>
      </c>
      <c r="C421" s="98">
        <v>4</v>
      </c>
      <c r="D421" s="98">
        <v>4040002099032</v>
      </c>
      <c r="E421" s="26" t="s">
        <v>986</v>
      </c>
      <c r="F421" s="26" t="s">
        <v>987</v>
      </c>
      <c r="G421" s="23">
        <v>20</v>
      </c>
      <c r="H421" s="99">
        <v>127</v>
      </c>
      <c r="I421" s="100">
        <v>6516137</v>
      </c>
      <c r="J421" s="101">
        <v>51308.165354330711</v>
      </c>
      <c r="K421" s="102">
        <v>9672</v>
      </c>
      <c r="L421" s="100">
        <v>6516137</v>
      </c>
      <c r="M421" s="101">
        <v>673.71143507030604</v>
      </c>
      <c r="N421" s="14" t="s">
        <v>228</v>
      </c>
      <c r="O421" s="23"/>
      <c r="P421" s="36"/>
      <c r="Q421" s="36"/>
      <c r="R421" s="51"/>
      <c r="S421" s="95" t="s">
        <v>228</v>
      </c>
      <c r="T421" s="96">
        <v>0.02</v>
      </c>
      <c r="AA421" s="1">
        <v>426</v>
      </c>
    </row>
    <row r="422" spans="1:27" ht="27" customHeight="1" x14ac:dyDescent="0.2">
      <c r="A422" s="26" t="s">
        <v>43</v>
      </c>
      <c r="B422" s="89">
        <v>418</v>
      </c>
      <c r="C422" s="98">
        <v>4</v>
      </c>
      <c r="D422" s="98">
        <v>1213100710</v>
      </c>
      <c r="E422" s="26" t="s">
        <v>988</v>
      </c>
      <c r="F422" s="26" t="s">
        <v>989</v>
      </c>
      <c r="G422" s="23">
        <v>14</v>
      </c>
      <c r="H422" s="99">
        <v>81</v>
      </c>
      <c r="I422" s="100">
        <v>1307650</v>
      </c>
      <c r="J422" s="101">
        <v>16143.827160493827</v>
      </c>
      <c r="K422" s="102">
        <v>5554</v>
      </c>
      <c r="L422" s="100">
        <v>1307650</v>
      </c>
      <c r="M422" s="101">
        <v>235.44292401872525</v>
      </c>
      <c r="N422" s="14" t="s">
        <v>228</v>
      </c>
      <c r="O422" s="23"/>
      <c r="P422" s="34"/>
      <c r="Q422" s="34"/>
      <c r="R422" s="51"/>
      <c r="S422" s="103"/>
      <c r="T422" s="104"/>
      <c r="AA422" s="1">
        <v>427</v>
      </c>
    </row>
    <row r="423" spans="1:27" ht="27" customHeight="1" x14ac:dyDescent="0.2">
      <c r="A423" s="26" t="s">
        <v>101</v>
      </c>
      <c r="B423" s="97">
        <v>419</v>
      </c>
      <c r="C423" s="98">
        <v>4</v>
      </c>
      <c r="D423" s="98">
        <v>1214600205</v>
      </c>
      <c r="E423" s="26" t="s">
        <v>59</v>
      </c>
      <c r="F423" s="26" t="s">
        <v>60</v>
      </c>
      <c r="G423" s="23">
        <v>10</v>
      </c>
      <c r="H423" s="99">
        <v>0</v>
      </c>
      <c r="I423" s="100">
        <v>0</v>
      </c>
      <c r="J423" s="101">
        <v>0</v>
      </c>
      <c r="K423" s="102">
        <v>0</v>
      </c>
      <c r="L423" s="100">
        <v>0</v>
      </c>
      <c r="M423" s="101">
        <v>0</v>
      </c>
      <c r="N423" s="14"/>
      <c r="O423" s="23"/>
      <c r="P423" s="36"/>
      <c r="Q423" s="36"/>
      <c r="R423" s="51"/>
      <c r="S423" s="95"/>
      <c r="T423" s="96"/>
      <c r="AA423" s="1">
        <v>428</v>
      </c>
    </row>
    <row r="424" spans="1:27" ht="27" customHeight="1" x14ac:dyDescent="0.2">
      <c r="A424" s="26" t="s">
        <v>990</v>
      </c>
      <c r="B424" s="97">
        <v>420</v>
      </c>
      <c r="C424" s="98">
        <v>5</v>
      </c>
      <c r="D424" s="98">
        <v>1214300491</v>
      </c>
      <c r="E424" s="26" t="s">
        <v>991</v>
      </c>
      <c r="F424" s="26" t="s">
        <v>992</v>
      </c>
      <c r="G424" s="23">
        <v>20</v>
      </c>
      <c r="H424" s="99">
        <v>124</v>
      </c>
      <c r="I424" s="100">
        <v>435874</v>
      </c>
      <c r="J424" s="101">
        <v>3515.1129032258063</v>
      </c>
      <c r="K424" s="102">
        <v>2077</v>
      </c>
      <c r="L424" s="100">
        <v>435874</v>
      </c>
      <c r="M424" s="101">
        <v>209.85748675974963</v>
      </c>
      <c r="N424" s="14" t="s">
        <v>228</v>
      </c>
      <c r="O424" s="23"/>
      <c r="P424" s="34"/>
      <c r="Q424" s="34"/>
      <c r="R424" s="51"/>
      <c r="S424" s="103"/>
      <c r="T424" s="104"/>
      <c r="AA424" s="1">
        <v>429</v>
      </c>
    </row>
    <row r="425" spans="1:27" ht="27" customHeight="1" x14ac:dyDescent="0.2">
      <c r="A425" s="26" t="s">
        <v>43</v>
      </c>
      <c r="B425" s="89">
        <v>421</v>
      </c>
      <c r="C425" s="98">
        <v>4</v>
      </c>
      <c r="D425" s="98">
        <v>40001116877</v>
      </c>
      <c r="E425" s="26" t="s">
        <v>993</v>
      </c>
      <c r="F425" s="26" t="s">
        <v>994</v>
      </c>
      <c r="G425" s="23">
        <v>20</v>
      </c>
      <c r="H425" s="99">
        <v>31</v>
      </c>
      <c r="I425" s="100">
        <v>218604</v>
      </c>
      <c r="J425" s="101">
        <v>7051.7419354838712</v>
      </c>
      <c r="K425" s="102">
        <v>770</v>
      </c>
      <c r="L425" s="100">
        <v>218604</v>
      </c>
      <c r="M425" s="101">
        <v>283.90129870129869</v>
      </c>
      <c r="N425" s="14" t="s">
        <v>228</v>
      </c>
      <c r="O425" s="23"/>
      <c r="P425" s="36"/>
      <c r="Q425" s="36"/>
      <c r="R425" s="51"/>
      <c r="S425" s="95" t="s">
        <v>228</v>
      </c>
      <c r="T425" s="96">
        <v>0.6129</v>
      </c>
      <c r="AA425" s="1">
        <v>430</v>
      </c>
    </row>
    <row r="426" spans="1:27" ht="27" customHeight="1" x14ac:dyDescent="0.2">
      <c r="A426" s="26" t="s">
        <v>43</v>
      </c>
      <c r="B426" s="97">
        <v>422</v>
      </c>
      <c r="C426" s="98">
        <v>4</v>
      </c>
      <c r="D426" s="98"/>
      <c r="E426" s="26" t="s">
        <v>995</v>
      </c>
      <c r="F426" s="26" t="s">
        <v>996</v>
      </c>
      <c r="G426" s="23">
        <v>10</v>
      </c>
      <c r="H426" s="99">
        <v>69</v>
      </c>
      <c r="I426" s="100">
        <v>709083</v>
      </c>
      <c r="J426" s="101">
        <v>10276.565217391304</v>
      </c>
      <c r="K426" s="102"/>
      <c r="L426" s="100">
        <v>709083</v>
      </c>
      <c r="M426" s="101">
        <v>0</v>
      </c>
      <c r="N426" s="14" t="s">
        <v>228</v>
      </c>
      <c r="O426" s="23"/>
      <c r="P426" s="34"/>
      <c r="Q426" s="34"/>
      <c r="R426" s="51"/>
      <c r="S426" s="103"/>
      <c r="T426" s="104"/>
      <c r="AA426" s="1">
        <v>431</v>
      </c>
    </row>
    <row r="427" spans="1:27" ht="27" customHeight="1" x14ac:dyDescent="0.2">
      <c r="A427" s="26" t="s">
        <v>43</v>
      </c>
      <c r="B427" s="97">
        <v>423</v>
      </c>
      <c r="C427" s="98">
        <v>4</v>
      </c>
      <c r="D427" s="98">
        <v>5010001144963</v>
      </c>
      <c r="E427" s="26" t="s">
        <v>997</v>
      </c>
      <c r="F427" s="26" t="s">
        <v>998</v>
      </c>
      <c r="G427" s="23">
        <v>20</v>
      </c>
      <c r="H427" s="99">
        <v>9</v>
      </c>
      <c r="I427" s="100">
        <v>83608</v>
      </c>
      <c r="J427" s="101">
        <v>9289.7777777777774</v>
      </c>
      <c r="K427" s="102">
        <v>509.5</v>
      </c>
      <c r="L427" s="100">
        <v>83608</v>
      </c>
      <c r="M427" s="101">
        <v>164.09813542688912</v>
      </c>
      <c r="N427" s="14" t="s">
        <v>228</v>
      </c>
      <c r="O427" s="23"/>
      <c r="P427" s="36"/>
      <c r="Q427" s="36"/>
      <c r="R427" s="51"/>
      <c r="S427" s="95" t="s">
        <v>228</v>
      </c>
      <c r="T427" s="96">
        <v>0</v>
      </c>
      <c r="AA427" s="1">
        <v>432</v>
      </c>
    </row>
    <row r="428" spans="1:27" ht="27" customHeight="1" x14ac:dyDescent="0.2">
      <c r="A428" s="26" t="s">
        <v>101</v>
      </c>
      <c r="B428" s="89">
        <v>424</v>
      </c>
      <c r="C428" s="98"/>
      <c r="D428" s="98"/>
      <c r="E428" s="26" t="s">
        <v>999</v>
      </c>
      <c r="F428" s="26" t="s">
        <v>1000</v>
      </c>
      <c r="G428" s="23">
        <v>20</v>
      </c>
      <c r="H428" s="99">
        <v>0</v>
      </c>
      <c r="I428" s="100">
        <v>0</v>
      </c>
      <c r="J428" s="101">
        <v>0</v>
      </c>
      <c r="K428" s="102">
        <v>0</v>
      </c>
      <c r="L428" s="100">
        <v>0</v>
      </c>
      <c r="M428" s="101">
        <v>0</v>
      </c>
      <c r="N428" s="14"/>
      <c r="O428" s="23"/>
      <c r="P428" s="34"/>
      <c r="Q428" s="34"/>
      <c r="R428" s="51"/>
      <c r="S428" s="103"/>
      <c r="T428" s="104"/>
      <c r="AA428" s="1">
        <v>433</v>
      </c>
    </row>
    <row r="429" spans="1:27" ht="27" customHeight="1" x14ac:dyDescent="0.2">
      <c r="A429" s="26" t="s">
        <v>43</v>
      </c>
      <c r="B429" s="97">
        <v>425</v>
      </c>
      <c r="C429" s="98">
        <v>4</v>
      </c>
      <c r="D429" s="98">
        <v>1210200620</v>
      </c>
      <c r="E429" s="26" t="s">
        <v>1001</v>
      </c>
      <c r="F429" s="26" t="s">
        <v>1002</v>
      </c>
      <c r="G429" s="23">
        <v>20</v>
      </c>
      <c r="H429" s="99">
        <v>23</v>
      </c>
      <c r="I429" s="100">
        <v>274423</v>
      </c>
      <c r="J429" s="101">
        <v>11931.434782608696</v>
      </c>
      <c r="K429" s="102">
        <v>13800</v>
      </c>
      <c r="L429" s="100">
        <v>274423</v>
      </c>
      <c r="M429" s="101">
        <v>19.885724637681161</v>
      </c>
      <c r="N429" s="14" t="s">
        <v>228</v>
      </c>
      <c r="O429" s="23"/>
      <c r="P429" s="36"/>
      <c r="Q429" s="36"/>
      <c r="R429" s="51"/>
      <c r="S429" s="95" t="s">
        <v>228</v>
      </c>
      <c r="T429" s="96">
        <v>0</v>
      </c>
      <c r="AA429" s="1">
        <v>448</v>
      </c>
    </row>
    <row r="430" spans="1:27" ht="27" customHeight="1" x14ac:dyDescent="0.2">
      <c r="A430" s="26" t="s">
        <v>43</v>
      </c>
      <c r="B430" s="97">
        <v>426</v>
      </c>
      <c r="C430" s="98">
        <v>4</v>
      </c>
      <c r="D430" s="98" t="s">
        <v>1003</v>
      </c>
      <c r="E430" s="26" t="s">
        <v>1004</v>
      </c>
      <c r="F430" s="26" t="s">
        <v>1005</v>
      </c>
      <c r="G430" s="23">
        <v>20</v>
      </c>
      <c r="H430" s="99">
        <v>94</v>
      </c>
      <c r="I430" s="100">
        <v>1635900</v>
      </c>
      <c r="J430" s="101">
        <v>17403.191489361703</v>
      </c>
      <c r="K430" s="102">
        <v>4560</v>
      </c>
      <c r="L430" s="100">
        <v>1635900</v>
      </c>
      <c r="M430" s="101">
        <v>358.75</v>
      </c>
      <c r="N430" s="14" t="s">
        <v>228</v>
      </c>
      <c r="O430" s="23"/>
      <c r="P430" s="34"/>
      <c r="Q430" s="34"/>
      <c r="R430" s="51"/>
      <c r="S430" s="103"/>
      <c r="T430" s="104"/>
      <c r="AA430" s="1">
        <v>434</v>
      </c>
    </row>
    <row r="431" spans="1:27" ht="27" customHeight="1" x14ac:dyDescent="0.2">
      <c r="A431" s="26" t="s">
        <v>43</v>
      </c>
      <c r="B431" s="89">
        <v>427</v>
      </c>
      <c r="C431" s="98">
        <v>4</v>
      </c>
      <c r="D431" s="98">
        <v>3010001195769</v>
      </c>
      <c r="E431" s="26" t="s">
        <v>1006</v>
      </c>
      <c r="F431" s="26" t="s">
        <v>1007</v>
      </c>
      <c r="G431" s="23">
        <v>20</v>
      </c>
      <c r="H431" s="99">
        <v>126</v>
      </c>
      <c r="I431" s="100">
        <v>1290240</v>
      </c>
      <c r="J431" s="101">
        <v>10240</v>
      </c>
      <c r="K431" s="102">
        <v>12000</v>
      </c>
      <c r="L431" s="100">
        <v>1290240</v>
      </c>
      <c r="M431" s="101">
        <v>107.52</v>
      </c>
      <c r="N431" s="14" t="s">
        <v>228</v>
      </c>
      <c r="O431" s="23"/>
      <c r="P431" s="36"/>
      <c r="Q431" s="36"/>
      <c r="R431" s="51"/>
      <c r="S431" s="95" t="s">
        <v>228</v>
      </c>
      <c r="T431" s="96">
        <v>0.24</v>
      </c>
      <c r="AA431" s="1">
        <v>435</v>
      </c>
    </row>
    <row r="432" spans="1:27" ht="27" customHeight="1" x14ac:dyDescent="0.2">
      <c r="A432" s="26" t="s">
        <v>43</v>
      </c>
      <c r="B432" s="97">
        <v>428</v>
      </c>
      <c r="C432" s="98">
        <v>4</v>
      </c>
      <c r="D432" s="98">
        <v>2040001076637</v>
      </c>
      <c r="E432" s="26" t="s">
        <v>1008</v>
      </c>
      <c r="F432" s="26" t="s">
        <v>1009</v>
      </c>
      <c r="G432" s="23">
        <v>20</v>
      </c>
      <c r="H432" s="99">
        <v>0</v>
      </c>
      <c r="I432" s="100">
        <v>0</v>
      </c>
      <c r="J432" s="101">
        <v>0</v>
      </c>
      <c r="K432" s="102">
        <v>0</v>
      </c>
      <c r="L432" s="100">
        <v>0</v>
      </c>
      <c r="M432" s="101">
        <v>0</v>
      </c>
      <c r="N432" s="14" t="s">
        <v>228</v>
      </c>
      <c r="O432" s="23"/>
      <c r="P432" s="34"/>
      <c r="Q432" s="34"/>
      <c r="R432" s="51"/>
      <c r="S432" s="103"/>
      <c r="T432" s="104"/>
      <c r="AA432" s="1">
        <v>436</v>
      </c>
    </row>
    <row r="433" spans="1:27" ht="27" customHeight="1" x14ac:dyDescent="0.2">
      <c r="A433" s="26" t="s">
        <v>43</v>
      </c>
      <c r="B433" s="97">
        <v>429</v>
      </c>
      <c r="C433" s="98">
        <v>4</v>
      </c>
      <c r="D433" s="98">
        <v>6040003014525</v>
      </c>
      <c r="E433" s="26" t="s">
        <v>1010</v>
      </c>
      <c r="F433" s="26" t="s">
        <v>171</v>
      </c>
      <c r="G433" s="23">
        <v>10</v>
      </c>
      <c r="H433" s="99">
        <v>11</v>
      </c>
      <c r="I433" s="100">
        <v>102473</v>
      </c>
      <c r="J433" s="101">
        <v>9315.7272727272721</v>
      </c>
      <c r="K433" s="102">
        <v>293</v>
      </c>
      <c r="L433" s="100">
        <v>102473</v>
      </c>
      <c r="M433" s="101">
        <v>349.73720136518773</v>
      </c>
      <c r="N433" s="14" t="s">
        <v>228</v>
      </c>
      <c r="O433" s="23" t="s">
        <v>1033</v>
      </c>
      <c r="P433" s="36"/>
      <c r="Q433" s="36"/>
      <c r="R433" s="51"/>
      <c r="S433" s="95" t="s">
        <v>228</v>
      </c>
      <c r="T433" s="96">
        <v>0.6</v>
      </c>
      <c r="AA433" s="1">
        <v>437</v>
      </c>
    </row>
    <row r="434" spans="1:27" ht="27" customHeight="1" x14ac:dyDescent="0.2">
      <c r="A434" s="26" t="s">
        <v>43</v>
      </c>
      <c r="B434" s="89">
        <v>430</v>
      </c>
      <c r="C434" s="98">
        <v>4</v>
      </c>
      <c r="D434" s="98">
        <v>9040001024861</v>
      </c>
      <c r="E434" s="26" t="s">
        <v>1011</v>
      </c>
      <c r="F434" s="26" t="s">
        <v>1012</v>
      </c>
      <c r="G434" s="23">
        <v>20</v>
      </c>
      <c r="H434" s="99">
        <v>26</v>
      </c>
      <c r="I434" s="100">
        <v>549941</v>
      </c>
      <c r="J434" s="101">
        <v>21151.576923076922</v>
      </c>
      <c r="K434" s="102">
        <v>2000</v>
      </c>
      <c r="L434" s="100">
        <v>549941</v>
      </c>
      <c r="M434" s="101">
        <v>274.97050000000002</v>
      </c>
      <c r="N434" s="14" t="s">
        <v>228</v>
      </c>
      <c r="O434" s="23"/>
      <c r="P434" s="34"/>
      <c r="Q434" s="34"/>
      <c r="R434" s="51"/>
      <c r="S434" s="103" t="s">
        <v>228</v>
      </c>
      <c r="T434" s="104">
        <v>0.1</v>
      </c>
      <c r="AA434" s="1">
        <v>438</v>
      </c>
    </row>
    <row r="435" spans="1:27" ht="27" customHeight="1" x14ac:dyDescent="0.2">
      <c r="A435" s="26" t="s">
        <v>43</v>
      </c>
      <c r="B435" s="97">
        <v>431</v>
      </c>
      <c r="C435" s="98">
        <v>4</v>
      </c>
      <c r="D435" s="98">
        <v>5040001019130</v>
      </c>
      <c r="E435" s="26" t="s">
        <v>1013</v>
      </c>
      <c r="F435" s="26" t="s">
        <v>1014</v>
      </c>
      <c r="G435" s="23">
        <v>20</v>
      </c>
      <c r="H435" s="99">
        <v>13</v>
      </c>
      <c r="I435" s="100">
        <v>227385</v>
      </c>
      <c r="J435" s="101">
        <v>17491.153846153848</v>
      </c>
      <c r="K435" s="102">
        <v>763</v>
      </c>
      <c r="L435" s="100">
        <v>227385</v>
      </c>
      <c r="M435" s="101">
        <v>298.01441677588468</v>
      </c>
      <c r="N435" s="14" t="s">
        <v>228</v>
      </c>
      <c r="O435" s="23"/>
      <c r="P435" s="36"/>
      <c r="Q435" s="36"/>
      <c r="R435" s="51"/>
      <c r="S435" s="95"/>
      <c r="T435" s="96"/>
      <c r="AA435" s="1">
        <v>439</v>
      </c>
    </row>
    <row r="436" spans="1:27" ht="27" customHeight="1" x14ac:dyDescent="0.2">
      <c r="A436" s="26" t="s">
        <v>43</v>
      </c>
      <c r="B436" s="97">
        <v>432</v>
      </c>
      <c r="C436" s="98">
        <v>4</v>
      </c>
      <c r="D436" s="98">
        <v>3040001085926</v>
      </c>
      <c r="E436" s="26" t="s">
        <v>172</v>
      </c>
      <c r="F436" s="26" t="s">
        <v>173</v>
      </c>
      <c r="G436" s="23">
        <v>10</v>
      </c>
      <c r="H436" s="99">
        <v>102</v>
      </c>
      <c r="I436" s="100">
        <v>846005</v>
      </c>
      <c r="J436" s="101">
        <v>8294.1666666666661</v>
      </c>
      <c r="K436" s="102">
        <v>8160</v>
      </c>
      <c r="L436" s="100">
        <v>846005</v>
      </c>
      <c r="M436" s="101">
        <v>103.67708333333333</v>
      </c>
      <c r="N436" s="14" t="s">
        <v>228</v>
      </c>
      <c r="O436" s="23" t="s">
        <v>1034</v>
      </c>
      <c r="P436" s="34"/>
      <c r="Q436" s="34"/>
      <c r="R436" s="51"/>
      <c r="S436" s="103" t="s">
        <v>228</v>
      </c>
      <c r="T436" s="104">
        <v>0.27</v>
      </c>
      <c r="AA436" s="1">
        <v>440</v>
      </c>
    </row>
    <row r="437" spans="1:27" ht="27" customHeight="1" x14ac:dyDescent="0.2">
      <c r="A437" s="26" t="s">
        <v>43</v>
      </c>
      <c r="B437" s="89">
        <v>433</v>
      </c>
      <c r="C437" s="98">
        <v>6</v>
      </c>
      <c r="D437" s="98">
        <v>2040005018445</v>
      </c>
      <c r="E437" s="26" t="s">
        <v>1015</v>
      </c>
      <c r="F437" s="26" t="s">
        <v>1016</v>
      </c>
      <c r="G437" s="23">
        <v>20</v>
      </c>
      <c r="H437" s="99">
        <v>149</v>
      </c>
      <c r="I437" s="100">
        <v>2380284</v>
      </c>
      <c r="J437" s="101">
        <v>15975.060402684563</v>
      </c>
      <c r="K437" s="102">
        <v>9290</v>
      </c>
      <c r="L437" s="100">
        <v>2380284</v>
      </c>
      <c r="M437" s="101">
        <v>256.22002152852531</v>
      </c>
      <c r="N437" s="14" t="s">
        <v>228</v>
      </c>
      <c r="O437" s="23"/>
      <c r="P437" s="36"/>
      <c r="Q437" s="36"/>
      <c r="R437" s="51"/>
      <c r="S437" s="95" t="s">
        <v>228</v>
      </c>
      <c r="T437" s="96">
        <v>0.1</v>
      </c>
      <c r="AA437" s="1">
        <v>441</v>
      </c>
    </row>
    <row r="438" spans="1:27" ht="27" customHeight="1" x14ac:dyDescent="0.2">
      <c r="A438" s="26" t="s">
        <v>43</v>
      </c>
      <c r="B438" s="97">
        <v>434</v>
      </c>
      <c r="C438" s="98">
        <v>4</v>
      </c>
      <c r="D438" s="98">
        <v>1040003009265</v>
      </c>
      <c r="E438" s="26" t="s">
        <v>1017</v>
      </c>
      <c r="F438" s="26" t="s">
        <v>1018</v>
      </c>
      <c r="G438" s="23">
        <v>20</v>
      </c>
      <c r="H438" s="99">
        <v>127</v>
      </c>
      <c r="I438" s="100">
        <v>3905488</v>
      </c>
      <c r="J438" s="101">
        <v>30751.874015748032</v>
      </c>
      <c r="K438" s="102">
        <v>7619</v>
      </c>
      <c r="L438" s="100">
        <v>3905488</v>
      </c>
      <c r="M438" s="101">
        <v>512.59850374064843</v>
      </c>
      <c r="N438" s="14" t="s">
        <v>228</v>
      </c>
      <c r="O438" s="23"/>
      <c r="P438" s="34"/>
      <c r="Q438" s="34"/>
      <c r="R438" s="51"/>
      <c r="S438" s="103" t="s">
        <v>228</v>
      </c>
      <c r="T438" s="104">
        <v>0.1</v>
      </c>
      <c r="AA438" s="1">
        <v>442</v>
      </c>
    </row>
    <row r="439" spans="1:27" ht="27" customHeight="1" x14ac:dyDescent="0.2">
      <c r="A439" s="26" t="s">
        <v>43</v>
      </c>
      <c r="B439" s="97">
        <v>435</v>
      </c>
      <c r="C439" s="98">
        <v>4</v>
      </c>
      <c r="D439" s="98">
        <v>4010001139584</v>
      </c>
      <c r="E439" s="26" t="s">
        <v>1019</v>
      </c>
      <c r="F439" s="26" t="s">
        <v>1020</v>
      </c>
      <c r="G439" s="23">
        <v>20</v>
      </c>
      <c r="H439" s="99">
        <v>52</v>
      </c>
      <c r="I439" s="100">
        <v>403400</v>
      </c>
      <c r="J439" s="101">
        <v>7757.6923076923076</v>
      </c>
      <c r="K439" s="102">
        <v>2017</v>
      </c>
      <c r="L439" s="100">
        <v>403400</v>
      </c>
      <c r="M439" s="101">
        <v>200</v>
      </c>
      <c r="N439" s="14" t="s">
        <v>228</v>
      </c>
      <c r="O439" s="23"/>
      <c r="P439" s="36"/>
      <c r="Q439" s="36"/>
      <c r="R439" s="51"/>
      <c r="S439" s="95" t="s">
        <v>228</v>
      </c>
      <c r="T439" s="96">
        <v>0.02</v>
      </c>
      <c r="AA439" s="1">
        <v>443</v>
      </c>
    </row>
    <row r="440" spans="1:27" ht="27" customHeight="1" x14ac:dyDescent="0.2">
      <c r="A440" s="26" t="s">
        <v>101</v>
      </c>
      <c r="B440" s="89">
        <v>436</v>
      </c>
      <c r="C440" s="98">
        <v>4</v>
      </c>
      <c r="D440" s="98">
        <v>6010001138915</v>
      </c>
      <c r="E440" s="26" t="s">
        <v>1021</v>
      </c>
      <c r="F440" s="26" t="s">
        <v>1022</v>
      </c>
      <c r="G440" s="23">
        <v>40</v>
      </c>
      <c r="H440" s="99">
        <v>7</v>
      </c>
      <c r="I440" s="100">
        <v>244300</v>
      </c>
      <c r="J440" s="101">
        <v>34900</v>
      </c>
      <c r="K440" s="102">
        <v>353</v>
      </c>
      <c r="L440" s="100">
        <v>244300</v>
      </c>
      <c r="M440" s="101">
        <v>692.06798866855524</v>
      </c>
      <c r="N440" s="14" t="s">
        <v>228</v>
      </c>
      <c r="O440" s="23"/>
      <c r="P440" s="34"/>
      <c r="Q440" s="34"/>
      <c r="R440" s="51"/>
      <c r="S440" s="103"/>
      <c r="T440" s="104"/>
      <c r="AA440" s="1">
        <v>444</v>
      </c>
    </row>
    <row r="441" spans="1:27" ht="27" customHeight="1" x14ac:dyDescent="0.2">
      <c r="A441" s="26" t="s">
        <v>43</v>
      </c>
      <c r="B441" s="97">
        <v>437</v>
      </c>
      <c r="C441" s="98">
        <v>4</v>
      </c>
      <c r="D441" s="98">
        <v>5040001005502</v>
      </c>
      <c r="E441" s="26" t="s">
        <v>1023</v>
      </c>
      <c r="F441" s="30" t="s">
        <v>1024</v>
      </c>
      <c r="G441" s="23">
        <v>20</v>
      </c>
      <c r="H441" s="99">
        <v>21</v>
      </c>
      <c r="I441" s="100">
        <v>230500</v>
      </c>
      <c r="J441" s="101">
        <v>10976.190476190477</v>
      </c>
      <c r="K441" s="102">
        <v>922</v>
      </c>
      <c r="L441" s="100">
        <v>230500</v>
      </c>
      <c r="M441" s="101">
        <v>250</v>
      </c>
      <c r="N441" s="14" t="s">
        <v>228</v>
      </c>
      <c r="O441" s="23"/>
      <c r="P441" s="34"/>
      <c r="Q441" s="34"/>
      <c r="R441" s="51"/>
      <c r="S441" s="103" t="s">
        <v>228</v>
      </c>
      <c r="T441" s="104">
        <v>0.01</v>
      </c>
      <c r="AA441" s="1">
        <v>445</v>
      </c>
    </row>
    <row r="442" spans="1:27" ht="27" customHeight="1" x14ac:dyDescent="0.2">
      <c r="A442" s="26" t="s">
        <v>43</v>
      </c>
      <c r="B442" s="97">
        <v>438</v>
      </c>
      <c r="C442" s="98">
        <v>4</v>
      </c>
      <c r="D442" s="98">
        <v>6040001072938</v>
      </c>
      <c r="E442" s="26" t="s">
        <v>1025</v>
      </c>
      <c r="F442" s="26" t="s">
        <v>1026</v>
      </c>
      <c r="G442" s="23">
        <v>20</v>
      </c>
      <c r="H442" s="99">
        <v>52</v>
      </c>
      <c r="I442" s="100">
        <v>773625</v>
      </c>
      <c r="J442" s="101">
        <v>14877.403846153846</v>
      </c>
      <c r="K442" s="102">
        <v>3095</v>
      </c>
      <c r="L442" s="100">
        <v>773625</v>
      </c>
      <c r="M442" s="101">
        <v>249.95961227786754</v>
      </c>
      <c r="N442" s="14" t="s">
        <v>228</v>
      </c>
      <c r="O442" s="23"/>
      <c r="P442" s="36"/>
      <c r="Q442" s="36"/>
      <c r="R442" s="51"/>
      <c r="S442" s="95" t="s">
        <v>228</v>
      </c>
      <c r="T442" s="96">
        <v>0.04</v>
      </c>
      <c r="AA442" s="1">
        <v>446</v>
      </c>
    </row>
    <row r="443" spans="1:27" ht="27" customHeight="1" x14ac:dyDescent="0.2">
      <c r="A443" s="26" t="s">
        <v>43</v>
      </c>
      <c r="B443" s="89">
        <v>439</v>
      </c>
      <c r="C443" s="98">
        <v>5</v>
      </c>
      <c r="D443" s="98">
        <v>9040005021087</v>
      </c>
      <c r="E443" s="26" t="s">
        <v>1027</v>
      </c>
      <c r="F443" s="26" t="s">
        <v>227</v>
      </c>
      <c r="G443" s="23">
        <v>10</v>
      </c>
      <c r="H443" s="99">
        <v>41</v>
      </c>
      <c r="I443" s="100">
        <v>712349</v>
      </c>
      <c r="J443" s="101">
        <v>17374.365853658535</v>
      </c>
      <c r="K443" s="102">
        <v>1979</v>
      </c>
      <c r="L443" s="100">
        <v>712349</v>
      </c>
      <c r="M443" s="101">
        <v>359.95401718039415</v>
      </c>
      <c r="N443" s="14" t="s">
        <v>228</v>
      </c>
      <c r="O443" s="23"/>
      <c r="P443" s="139" t="s">
        <v>1036</v>
      </c>
      <c r="Q443" s="138" t="s">
        <v>1036</v>
      </c>
      <c r="R443" s="51">
        <v>0.746</v>
      </c>
      <c r="S443" s="105" t="s">
        <v>1035</v>
      </c>
      <c r="T443" s="106"/>
      <c r="AA443" s="1">
        <v>447</v>
      </c>
    </row>
    <row r="444" spans="1:27" ht="27" customHeight="1" x14ac:dyDescent="0.2">
      <c r="A444" s="26"/>
      <c r="B444" s="97"/>
      <c r="C444" s="98"/>
      <c r="D444" s="98"/>
      <c r="E444" s="26"/>
      <c r="F444" s="26"/>
      <c r="G444" s="23"/>
      <c r="H444" s="99"/>
      <c r="I444" s="100"/>
      <c r="J444" s="101">
        <f t="shared" ref="J444" si="0">IF(AND(H444&gt;0,I444&gt;0),I444/H444,0)</f>
        <v>0</v>
      </c>
      <c r="K444" s="102"/>
      <c r="L444" s="100"/>
      <c r="M444" s="101">
        <f t="shared" ref="M444" si="1">IF(AND(K444&gt;0,L444&gt;0),L444/K444,0)</f>
        <v>0</v>
      </c>
      <c r="N444" s="14"/>
      <c r="O444" s="23"/>
      <c r="P444" s="36"/>
      <c r="Q444" s="36"/>
      <c r="R444" s="51"/>
      <c r="S444" s="95"/>
      <c r="T444" s="96"/>
    </row>
    <row r="445" spans="1:27" ht="27" customHeight="1" thickBot="1" x14ac:dyDescent="0.25">
      <c r="A445" s="110"/>
      <c r="B445" s="111"/>
      <c r="C445" s="98"/>
      <c r="D445" s="98"/>
      <c r="E445" s="110"/>
      <c r="F445" s="97"/>
      <c r="G445" s="49"/>
      <c r="H445" s="112"/>
      <c r="I445" s="113"/>
      <c r="J445" s="114">
        <f t="shared" ref="J445" si="2">IF(AND(H445&gt;0,I445&gt;0),I445/H445,0)</f>
        <v>0</v>
      </c>
      <c r="K445" s="115"/>
      <c r="L445" s="116"/>
      <c r="M445" s="114">
        <f t="shared" ref="M445" si="3">IF(AND(K445&gt;0,L445&gt;0),L445/K445,0)</f>
        <v>0</v>
      </c>
      <c r="N445" s="15"/>
      <c r="O445" s="49"/>
      <c r="P445" s="38"/>
      <c r="Q445" s="38"/>
      <c r="R445" s="52"/>
      <c r="S445" s="117"/>
      <c r="T445" s="118"/>
    </row>
    <row r="446" spans="1:27" ht="15" customHeight="1" x14ac:dyDescent="0.2">
      <c r="A446" s="119" t="s">
        <v>2</v>
      </c>
      <c r="B446" s="2"/>
      <c r="C446" s="17">
        <f>COUNTIF(C5:C445,1)</f>
        <v>6</v>
      </c>
      <c r="D446" s="17"/>
      <c r="E446" s="120"/>
      <c r="F446" s="2">
        <f>COUNTA(F5:F445)</f>
        <v>439</v>
      </c>
      <c r="G446" s="121">
        <f>SUM(G5:G445)</f>
        <v>8872</v>
      </c>
      <c r="H446" s="121">
        <f>SUM(H5:H445)</f>
        <v>91991.5</v>
      </c>
      <c r="I446" s="121">
        <f>SUM(I5:I445)</f>
        <v>1340545106</v>
      </c>
      <c r="J446" s="122">
        <f>IF(AND(H446&gt;0,I446&gt;0),I446/H446,0)</f>
        <v>14572.488827772131</v>
      </c>
      <c r="K446" s="121">
        <f>SUM(K5:K445)</f>
        <v>5922964.75</v>
      </c>
      <c r="L446" s="121">
        <f>SUM(L5:L445)</f>
        <v>1340545106</v>
      </c>
      <c r="M446" s="122">
        <f>IF(AND(K446&gt;0,L446&gt;0),L446/K446,0)</f>
        <v>226.3300834265475</v>
      </c>
      <c r="N446" s="120"/>
      <c r="O446" s="120">
        <f>COUNTIF(O5:O445,"未")</f>
        <v>18</v>
      </c>
      <c r="P446" s="120">
        <f>COUNTIF(P5:P445,"○")</f>
        <v>64</v>
      </c>
      <c r="Q446" s="120"/>
      <c r="R446" s="120"/>
      <c r="S446" s="120"/>
      <c r="T446" s="120"/>
    </row>
    <row r="447" spans="1:27" ht="15" customHeight="1" x14ac:dyDescent="0.2">
      <c r="A447" s="120"/>
      <c r="B447" s="120"/>
      <c r="C447" s="17">
        <f>COUNTIF(C5:C445,2)</f>
        <v>147</v>
      </c>
      <c r="D447" s="17"/>
      <c r="E447" s="17"/>
      <c r="F447" s="2"/>
      <c r="G447" s="121"/>
      <c r="H447" s="121"/>
      <c r="I447" s="121"/>
      <c r="J447" s="123"/>
      <c r="K447" s="123"/>
      <c r="L447" s="123"/>
      <c r="M447" s="123"/>
      <c r="N447" s="120"/>
      <c r="O447" s="120"/>
      <c r="P447" s="120"/>
      <c r="Q447" s="120"/>
      <c r="R447" s="120"/>
      <c r="S447" s="120"/>
      <c r="T447" s="120"/>
    </row>
    <row r="448" spans="1:27" ht="15" customHeight="1" x14ac:dyDescent="0.2">
      <c r="A448" s="120"/>
      <c r="B448" s="120"/>
      <c r="C448" s="17">
        <f>COUNTIF(C5:C445,3)</f>
        <v>4</v>
      </c>
      <c r="D448" s="17"/>
      <c r="E448" s="17"/>
      <c r="F448" s="17"/>
      <c r="G448" s="121">
        <f>COUNTA(G5:G445)</f>
        <v>419</v>
      </c>
      <c r="H448" s="121"/>
      <c r="I448" s="121"/>
      <c r="J448" s="123"/>
      <c r="K448" s="123"/>
      <c r="L448" s="123"/>
      <c r="M448" s="123"/>
      <c r="N448" s="120"/>
      <c r="O448" s="120"/>
      <c r="P448" s="120"/>
      <c r="Q448" s="120"/>
      <c r="R448" s="120"/>
      <c r="S448" s="120"/>
      <c r="T448" s="120"/>
    </row>
    <row r="449" spans="1:21" ht="15" customHeight="1" x14ac:dyDescent="0.2">
      <c r="A449" s="120"/>
      <c r="B449" s="120"/>
      <c r="C449" s="17">
        <f>COUNTIF(C5:C445,4)</f>
        <v>140</v>
      </c>
      <c r="D449" s="17"/>
      <c r="E449" s="17"/>
      <c r="F449" s="17"/>
      <c r="G449" s="121"/>
      <c r="H449" s="121"/>
      <c r="I449" s="121"/>
      <c r="J449" s="123"/>
      <c r="K449" s="123"/>
      <c r="L449" s="123"/>
      <c r="M449" s="123"/>
      <c r="N449" s="120"/>
      <c r="O449" s="120"/>
      <c r="P449" s="120"/>
      <c r="Q449" s="120"/>
      <c r="R449" s="120"/>
      <c r="S449" s="120"/>
      <c r="T449" s="120"/>
    </row>
    <row r="450" spans="1:21" ht="15" customHeight="1" x14ac:dyDescent="0.2">
      <c r="A450" s="120"/>
      <c r="B450" s="120"/>
      <c r="C450" s="17">
        <f>COUNTIF(C5:C445,5)</f>
        <v>114</v>
      </c>
      <c r="D450" s="17"/>
      <c r="E450" s="17"/>
      <c r="F450" s="17"/>
      <c r="G450" s="121"/>
      <c r="H450" s="121"/>
      <c r="I450" s="121"/>
      <c r="J450" s="123"/>
      <c r="K450" s="123"/>
      <c r="L450" s="123"/>
      <c r="M450" s="123"/>
      <c r="N450" s="120"/>
      <c r="O450" s="120"/>
      <c r="P450" s="120"/>
      <c r="Q450" s="120"/>
      <c r="R450" s="120"/>
      <c r="S450" s="120"/>
      <c r="T450" s="120"/>
    </row>
    <row r="451" spans="1:21" ht="15" customHeight="1" x14ac:dyDescent="0.2">
      <c r="A451" s="120"/>
      <c r="B451" s="120"/>
      <c r="C451" s="17">
        <f>COUNTIF(C5:C445,6)</f>
        <v>25</v>
      </c>
      <c r="D451" s="17"/>
      <c r="E451" s="17"/>
      <c r="F451" s="17"/>
      <c r="G451" s="121"/>
      <c r="H451" s="121"/>
      <c r="I451" s="121"/>
      <c r="J451" s="123"/>
      <c r="K451" s="123"/>
      <c r="L451" s="123"/>
      <c r="M451" s="123"/>
      <c r="N451" s="120"/>
      <c r="O451" s="120"/>
      <c r="P451" s="120"/>
      <c r="Q451" s="120"/>
      <c r="R451" s="120"/>
      <c r="S451" s="120"/>
      <c r="T451" s="120"/>
    </row>
    <row r="452" spans="1:21" ht="15" customHeight="1" x14ac:dyDescent="0.2">
      <c r="A452" s="1"/>
      <c r="C452" s="16"/>
      <c r="D452" s="16"/>
      <c r="E452" s="16"/>
      <c r="F452" s="2"/>
      <c r="G452" s="5"/>
      <c r="J452" s="3"/>
      <c r="N452" s="1"/>
    </row>
    <row r="453" spans="1:21" ht="15" customHeight="1" x14ac:dyDescent="0.2">
      <c r="A453" s="1"/>
      <c r="C453" s="16"/>
      <c r="D453" s="16"/>
      <c r="E453" s="17"/>
      <c r="F453" s="2"/>
      <c r="G453" s="5"/>
      <c r="J453" s="3"/>
      <c r="N453" s="1"/>
    </row>
    <row r="454" spans="1:21" ht="15" customHeight="1" x14ac:dyDescent="0.2">
      <c r="A454" s="1"/>
      <c r="C454" s="16"/>
      <c r="D454" s="16"/>
      <c r="E454" s="17"/>
      <c r="F454" s="2"/>
      <c r="G454" s="5"/>
      <c r="J454" s="3"/>
      <c r="N454" s="1"/>
    </row>
    <row r="455" spans="1:21" ht="15" customHeight="1" x14ac:dyDescent="0.2">
      <c r="A455" s="1"/>
      <c r="F455" s="2"/>
      <c r="G455" s="5"/>
      <c r="J455" s="3"/>
      <c r="N455" s="1"/>
    </row>
    <row r="456" spans="1:21" ht="15" customHeight="1" x14ac:dyDescent="0.2">
      <c r="A456" s="1"/>
      <c r="F456" s="2"/>
      <c r="G456" s="5"/>
      <c r="J456" s="3"/>
      <c r="N456" s="1"/>
    </row>
    <row r="457" spans="1:21" ht="15" customHeight="1" x14ac:dyDescent="0.2">
      <c r="A457" s="1"/>
      <c r="F457" s="2"/>
      <c r="G457" s="5"/>
      <c r="J457" s="3"/>
      <c r="N457" s="1"/>
      <c r="U457" s="65"/>
    </row>
    <row r="458" spans="1:21" ht="15" customHeight="1" x14ac:dyDescent="0.2">
      <c r="A458" s="1"/>
      <c r="F458" s="2"/>
      <c r="G458" s="5"/>
      <c r="J458" s="3"/>
      <c r="N458" s="1"/>
    </row>
    <row r="459" spans="1:21" ht="15" customHeight="1" x14ac:dyDescent="0.2">
      <c r="A459" s="1"/>
      <c r="F459" s="2"/>
      <c r="G459" s="5"/>
      <c r="J459" s="3"/>
      <c r="N459" s="1"/>
    </row>
    <row r="460" spans="1:21" ht="15" customHeight="1" x14ac:dyDescent="0.2">
      <c r="A460" s="1"/>
      <c r="F460" s="2"/>
      <c r="G460" s="5"/>
      <c r="J460" s="3"/>
      <c r="N460" s="1"/>
    </row>
    <row r="461" spans="1:21" ht="15" customHeight="1" x14ac:dyDescent="0.2">
      <c r="A461" s="1"/>
      <c r="F461" s="2"/>
      <c r="G461" s="5"/>
      <c r="J461" s="3"/>
      <c r="N461" s="1"/>
    </row>
    <row r="462" spans="1:21" ht="15" customHeight="1" x14ac:dyDescent="0.2">
      <c r="A462" s="1"/>
      <c r="F462" s="2"/>
      <c r="G462" s="5"/>
      <c r="J462" s="3"/>
      <c r="N462" s="1"/>
    </row>
    <row r="463" spans="1:21" ht="15" customHeight="1" x14ac:dyDescent="0.2">
      <c r="A463" s="1"/>
      <c r="F463" s="2"/>
      <c r="G463" s="5"/>
      <c r="J463" s="3"/>
      <c r="N463" s="1"/>
    </row>
    <row r="464" spans="1:21" ht="15" customHeight="1" x14ac:dyDescent="0.2">
      <c r="A464" s="1"/>
      <c r="F464" s="2"/>
      <c r="G464" s="5"/>
      <c r="J464" s="3"/>
      <c r="N464" s="1"/>
    </row>
    <row r="465" spans="1:14" ht="15" customHeight="1" x14ac:dyDescent="0.2">
      <c r="A465" s="1"/>
      <c r="F465" s="2"/>
      <c r="G465" s="5"/>
      <c r="J465" s="3"/>
      <c r="N465" s="1"/>
    </row>
    <row r="466" spans="1:14" ht="15" customHeight="1" x14ac:dyDescent="0.2">
      <c r="A466" s="1"/>
      <c r="F466" s="2"/>
      <c r="G466" s="5"/>
      <c r="J466" s="3"/>
      <c r="N466" s="1"/>
    </row>
    <row r="467" spans="1:14" ht="15" customHeight="1" x14ac:dyDescent="0.2">
      <c r="A467" s="1"/>
      <c r="F467" s="2"/>
      <c r="G467" s="5"/>
      <c r="J467" s="3"/>
      <c r="N467" s="1"/>
    </row>
    <row r="468" spans="1:14" ht="15" customHeight="1" x14ac:dyDescent="0.2">
      <c r="A468" s="1"/>
      <c r="F468" s="2"/>
      <c r="G468" s="5"/>
      <c r="J468" s="3"/>
      <c r="N468" s="1"/>
    </row>
    <row r="469" spans="1:14" ht="15" customHeight="1" x14ac:dyDescent="0.2">
      <c r="A469" s="1"/>
      <c r="F469" s="2"/>
      <c r="G469" s="5"/>
      <c r="J469" s="3"/>
      <c r="N469" s="1"/>
    </row>
    <row r="470" spans="1:14" ht="15" customHeight="1" x14ac:dyDescent="0.2">
      <c r="A470" s="1"/>
      <c r="F470" s="2"/>
      <c r="G470" s="5"/>
      <c r="J470" s="3"/>
      <c r="N470" s="1"/>
    </row>
    <row r="471" spans="1:14" ht="15" customHeight="1" x14ac:dyDescent="0.2">
      <c r="A471" s="1"/>
      <c r="F471" s="2"/>
      <c r="G471" s="5"/>
      <c r="J471" s="3"/>
      <c r="N471" s="1"/>
    </row>
    <row r="472" spans="1:14" ht="15" customHeight="1" x14ac:dyDescent="0.2">
      <c r="A472" s="1"/>
      <c r="F472" s="2"/>
      <c r="G472" s="5"/>
      <c r="J472" s="3"/>
      <c r="N472" s="1"/>
    </row>
    <row r="473" spans="1:14" ht="15" customHeight="1" x14ac:dyDescent="0.2">
      <c r="A473" s="1"/>
      <c r="F473" s="2"/>
      <c r="G473" s="5"/>
      <c r="J473" s="3"/>
      <c r="N473" s="1"/>
    </row>
    <row r="474" spans="1:14" ht="15" customHeight="1" x14ac:dyDescent="0.2">
      <c r="A474" s="1"/>
      <c r="F474" s="2"/>
      <c r="G474" s="5"/>
      <c r="J474" s="3"/>
      <c r="N474" s="1"/>
    </row>
    <row r="475" spans="1:14" ht="15" customHeight="1" x14ac:dyDescent="0.2">
      <c r="A475" s="1"/>
      <c r="F475" s="2"/>
      <c r="G475" s="5"/>
      <c r="J475" s="3"/>
      <c r="N475" s="1"/>
    </row>
    <row r="476" spans="1:14" ht="15" customHeight="1" x14ac:dyDescent="0.2">
      <c r="A476" s="1"/>
      <c r="F476" s="2"/>
      <c r="G476" s="5"/>
      <c r="J476" s="3"/>
      <c r="N476" s="1"/>
    </row>
    <row r="477" spans="1:14" ht="15" customHeight="1" x14ac:dyDescent="0.2">
      <c r="A477" s="1"/>
      <c r="F477" s="2"/>
      <c r="G477" s="5"/>
      <c r="J477" s="3"/>
      <c r="N477" s="1"/>
    </row>
    <row r="478" spans="1:14" ht="15" customHeight="1" x14ac:dyDescent="0.2">
      <c r="A478" s="1"/>
      <c r="F478" s="2"/>
      <c r="G478" s="5"/>
      <c r="J478" s="3"/>
      <c r="N478" s="1"/>
    </row>
    <row r="479" spans="1:14" ht="15" customHeight="1" x14ac:dyDescent="0.2">
      <c r="A479" s="1"/>
      <c r="F479" s="2"/>
      <c r="G479" s="5"/>
      <c r="J479" s="3"/>
      <c r="N479" s="1"/>
    </row>
    <row r="480" spans="1:14" ht="15" customHeight="1" x14ac:dyDescent="0.2">
      <c r="A480" s="1"/>
      <c r="F480" s="2"/>
      <c r="G480" s="5"/>
      <c r="J480" s="3"/>
      <c r="N480" s="1"/>
    </row>
    <row r="481" spans="1:21" ht="15" customHeight="1" x14ac:dyDescent="0.2">
      <c r="A481" s="1"/>
      <c r="F481" s="2"/>
      <c r="G481" s="5"/>
      <c r="J481" s="3"/>
      <c r="N481" s="1"/>
    </row>
    <row r="482" spans="1:21" ht="15" customHeight="1" x14ac:dyDescent="0.2">
      <c r="A482" s="1"/>
      <c r="F482" s="2"/>
      <c r="G482" s="5"/>
      <c r="J482" s="3"/>
      <c r="N482" s="1"/>
    </row>
    <row r="483" spans="1:21" ht="15" customHeight="1" x14ac:dyDescent="0.2">
      <c r="A483" s="1"/>
      <c r="F483" s="2"/>
      <c r="G483" s="5"/>
      <c r="J483" s="3"/>
      <c r="N483" s="1"/>
    </row>
    <row r="484" spans="1:21" ht="15" customHeight="1" x14ac:dyDescent="0.2">
      <c r="A484" s="1"/>
      <c r="F484" s="2"/>
      <c r="G484" s="5"/>
      <c r="J484" s="3"/>
      <c r="N484" s="1"/>
    </row>
    <row r="485" spans="1:21" ht="15" customHeight="1" x14ac:dyDescent="0.2">
      <c r="A485" s="1"/>
      <c r="F485" s="2"/>
      <c r="G485" s="5"/>
      <c r="J485" s="3"/>
      <c r="N485" s="1"/>
    </row>
    <row r="486" spans="1:21" ht="15" customHeight="1" x14ac:dyDescent="0.2">
      <c r="A486" s="1"/>
      <c r="F486" s="2"/>
      <c r="G486" s="5"/>
      <c r="J486" s="3"/>
      <c r="N486" s="1"/>
    </row>
    <row r="487" spans="1:21" ht="15" customHeight="1" x14ac:dyDescent="0.2">
      <c r="A487" s="1"/>
      <c r="F487" s="2"/>
      <c r="G487" s="5"/>
      <c r="J487" s="3"/>
      <c r="N487" s="1"/>
    </row>
    <row r="488" spans="1:21" ht="15" customHeight="1" x14ac:dyDescent="0.2">
      <c r="A488" s="1"/>
      <c r="F488" s="2"/>
      <c r="G488" s="5"/>
      <c r="J488" s="3"/>
      <c r="N488" s="1"/>
    </row>
    <row r="489" spans="1:21" ht="15" customHeight="1" x14ac:dyDescent="0.2">
      <c r="A489" s="1"/>
      <c r="F489" s="2"/>
      <c r="G489" s="5"/>
      <c r="J489" s="3"/>
      <c r="N489" s="1"/>
    </row>
    <row r="490" spans="1:21" ht="15" customHeight="1" x14ac:dyDescent="0.2">
      <c r="A490" s="1"/>
      <c r="F490" s="2"/>
      <c r="G490" s="5"/>
      <c r="J490" s="3"/>
      <c r="N490" s="1"/>
    </row>
    <row r="491" spans="1:21" ht="15" customHeight="1" x14ac:dyDescent="0.2">
      <c r="A491" s="1"/>
      <c r="F491" s="2"/>
      <c r="G491" s="5"/>
      <c r="J491" s="3"/>
      <c r="N491" s="1"/>
      <c r="U491" s="66"/>
    </row>
    <row r="492" spans="1:21" ht="15" customHeight="1" x14ac:dyDescent="0.2">
      <c r="A492" s="1"/>
      <c r="F492" s="2"/>
      <c r="G492" s="5"/>
      <c r="J492" s="3"/>
      <c r="N492" s="1"/>
    </row>
    <row r="493" spans="1:21" ht="15" customHeight="1" x14ac:dyDescent="0.2">
      <c r="A493" s="1"/>
      <c r="F493" s="2"/>
      <c r="G493" s="5"/>
      <c r="J493" s="3"/>
      <c r="N493" s="1"/>
    </row>
    <row r="494" spans="1:21" ht="15" customHeight="1" x14ac:dyDescent="0.2">
      <c r="A494" s="1"/>
      <c r="F494" s="2"/>
      <c r="G494" s="5"/>
      <c r="J494" s="3"/>
      <c r="N494" s="1"/>
    </row>
    <row r="495" spans="1:21" ht="15" customHeight="1" x14ac:dyDescent="0.2">
      <c r="A495" s="1"/>
      <c r="F495" s="2"/>
      <c r="G495" s="5"/>
      <c r="J495" s="3"/>
      <c r="N495" s="1"/>
    </row>
    <row r="496" spans="1:21" ht="15" customHeight="1" x14ac:dyDescent="0.2">
      <c r="A496" s="1"/>
      <c r="F496" s="2"/>
      <c r="G496" s="5"/>
      <c r="J496" s="3"/>
      <c r="N496" s="1"/>
    </row>
    <row r="497" spans="1:14" ht="15" customHeight="1" x14ac:dyDescent="0.2">
      <c r="A497" s="1"/>
      <c r="F497" s="2"/>
      <c r="G497" s="5"/>
      <c r="J497" s="3"/>
      <c r="N497" s="1"/>
    </row>
    <row r="498" spans="1:14" ht="15" customHeight="1" x14ac:dyDescent="0.2">
      <c r="A498" s="1"/>
      <c r="F498" s="2"/>
      <c r="G498" s="5"/>
      <c r="J498" s="3"/>
      <c r="N498" s="1"/>
    </row>
    <row r="499" spans="1:14" ht="15" customHeight="1" x14ac:dyDescent="0.2">
      <c r="A499" s="1"/>
      <c r="F499" s="2"/>
      <c r="G499" s="5"/>
      <c r="J499" s="3"/>
      <c r="N499" s="1"/>
    </row>
    <row r="500" spans="1:14" ht="15" customHeight="1" x14ac:dyDescent="0.2">
      <c r="A500" s="1"/>
      <c r="F500" s="2"/>
      <c r="G500" s="5"/>
      <c r="J500" s="3"/>
      <c r="N500" s="1"/>
    </row>
    <row r="501" spans="1:14" ht="15" customHeight="1" x14ac:dyDescent="0.2">
      <c r="A501" s="1"/>
      <c r="F501" s="2"/>
      <c r="G501" s="5"/>
      <c r="J501" s="3"/>
      <c r="N501" s="1"/>
    </row>
    <row r="502" spans="1:14" ht="15" customHeight="1" x14ac:dyDescent="0.2">
      <c r="A502" s="1"/>
      <c r="F502" s="2"/>
      <c r="G502" s="5"/>
      <c r="J502" s="3"/>
      <c r="N502" s="1"/>
    </row>
    <row r="503" spans="1:14" ht="15" customHeight="1" x14ac:dyDescent="0.2">
      <c r="A503" s="1"/>
      <c r="F503" s="2"/>
      <c r="G503" s="5"/>
      <c r="J503" s="3"/>
      <c r="N503" s="1"/>
    </row>
    <row r="504" spans="1:14" ht="15" customHeight="1" x14ac:dyDescent="0.2">
      <c r="A504" s="1"/>
      <c r="F504" s="2"/>
      <c r="G504" s="5"/>
      <c r="J504" s="3"/>
      <c r="N504" s="1"/>
    </row>
    <row r="505" spans="1:14" ht="15" customHeight="1" x14ac:dyDescent="0.2">
      <c r="A505" s="1"/>
      <c r="F505" s="2"/>
      <c r="G505" s="5"/>
      <c r="J505" s="3"/>
      <c r="N505" s="1"/>
    </row>
    <row r="506" spans="1:14" ht="15" customHeight="1" x14ac:dyDescent="0.2">
      <c r="A506" s="1"/>
      <c r="F506" s="2"/>
      <c r="G506" s="5"/>
      <c r="J506" s="3"/>
      <c r="N506" s="1"/>
    </row>
    <row r="507" spans="1:14" ht="15" customHeight="1" x14ac:dyDescent="0.2">
      <c r="A507" s="1"/>
      <c r="F507" s="2"/>
      <c r="G507" s="5"/>
      <c r="J507" s="3"/>
      <c r="N507" s="1"/>
    </row>
    <row r="508" spans="1:14" ht="15" customHeight="1" x14ac:dyDescent="0.2">
      <c r="A508" s="1"/>
      <c r="F508" s="2"/>
      <c r="G508" s="5"/>
      <c r="J508" s="3"/>
      <c r="N508" s="1"/>
    </row>
    <row r="509" spans="1:14" ht="15" customHeight="1" x14ac:dyDescent="0.2">
      <c r="A509" s="1"/>
      <c r="F509" s="2"/>
      <c r="G509" s="5"/>
      <c r="J509" s="3"/>
      <c r="N509" s="1"/>
    </row>
    <row r="510" spans="1:14" ht="15" customHeight="1" x14ac:dyDescent="0.2">
      <c r="A510" s="1"/>
      <c r="F510" s="2"/>
      <c r="G510" s="5"/>
      <c r="J510" s="3"/>
      <c r="N510" s="1"/>
    </row>
    <row r="511" spans="1:14" ht="15" customHeight="1" x14ac:dyDescent="0.2">
      <c r="A511" s="1"/>
      <c r="F511" s="2"/>
      <c r="G511" s="5"/>
      <c r="J511" s="3"/>
      <c r="N511" s="1"/>
    </row>
    <row r="512" spans="1:14" ht="15" customHeight="1" x14ac:dyDescent="0.2">
      <c r="A512" s="1"/>
      <c r="F512" s="2"/>
      <c r="G512" s="5"/>
      <c r="J512" s="3"/>
      <c r="N512" s="1"/>
    </row>
    <row r="513" spans="1:14" ht="15" customHeight="1" x14ac:dyDescent="0.2">
      <c r="A513" s="1"/>
      <c r="F513" s="2"/>
      <c r="G513" s="5"/>
      <c r="J513" s="3"/>
      <c r="N513" s="1"/>
    </row>
    <row r="514" spans="1:14" ht="15" customHeight="1" x14ac:dyDescent="0.2">
      <c r="A514" s="1"/>
      <c r="F514" s="2"/>
      <c r="G514" s="5"/>
      <c r="J514" s="3"/>
      <c r="N514" s="1"/>
    </row>
    <row r="515" spans="1:14" ht="15" customHeight="1" x14ac:dyDescent="0.2">
      <c r="A515" s="1"/>
      <c r="F515" s="2"/>
      <c r="G515" s="5"/>
      <c r="J515" s="3"/>
      <c r="N515" s="1"/>
    </row>
    <row r="516" spans="1:14" ht="15" customHeight="1" x14ac:dyDescent="0.2">
      <c r="A516" s="1"/>
      <c r="F516" s="2"/>
      <c r="G516" s="5"/>
      <c r="J516" s="3"/>
      <c r="N516" s="1"/>
    </row>
    <row r="517" spans="1:14" ht="15" customHeight="1" x14ac:dyDescent="0.2">
      <c r="A517" s="1"/>
      <c r="F517" s="2"/>
      <c r="G517" s="5"/>
      <c r="J517" s="3"/>
      <c r="N517" s="1"/>
    </row>
    <row r="518" spans="1:14" ht="15" customHeight="1" x14ac:dyDescent="0.2">
      <c r="A518" s="1"/>
      <c r="F518" s="2"/>
      <c r="G518" s="5"/>
      <c r="J518" s="3"/>
      <c r="N518" s="1"/>
    </row>
    <row r="519" spans="1:14" ht="15" customHeight="1" x14ac:dyDescent="0.2">
      <c r="A519" s="1"/>
      <c r="F519" s="2"/>
      <c r="G519" s="5"/>
      <c r="J519" s="3"/>
      <c r="N519" s="1"/>
    </row>
    <row r="520" spans="1:14" ht="15" customHeight="1" x14ac:dyDescent="0.2">
      <c r="A520" s="1"/>
      <c r="F520" s="2"/>
      <c r="G520" s="5"/>
      <c r="J520" s="3"/>
      <c r="N520" s="1"/>
    </row>
    <row r="521" spans="1:14" ht="15" customHeight="1" x14ac:dyDescent="0.2">
      <c r="A521" s="1"/>
      <c r="F521" s="2"/>
      <c r="G521" s="5"/>
      <c r="J521" s="3"/>
      <c r="N521" s="1"/>
    </row>
    <row r="522" spans="1:14" ht="15" customHeight="1" x14ac:dyDescent="0.2">
      <c r="A522" s="1"/>
      <c r="F522" s="2"/>
      <c r="G522" s="5"/>
      <c r="J522" s="3"/>
      <c r="N522" s="1"/>
    </row>
    <row r="523" spans="1:14" ht="15" customHeight="1" x14ac:dyDescent="0.2">
      <c r="A523" s="1"/>
      <c r="F523" s="2"/>
      <c r="G523" s="5"/>
      <c r="J523" s="3"/>
      <c r="N523" s="1"/>
    </row>
    <row r="524" spans="1:14" ht="15" customHeight="1" x14ac:dyDescent="0.2">
      <c r="A524" s="1"/>
      <c r="F524" s="2"/>
      <c r="G524" s="5"/>
      <c r="J524" s="3"/>
      <c r="N524" s="1"/>
    </row>
    <row r="525" spans="1:14" ht="15" customHeight="1" x14ac:dyDescent="0.2">
      <c r="A525" s="1"/>
      <c r="F525" s="2"/>
      <c r="G525" s="5"/>
      <c r="J525" s="3"/>
      <c r="N525" s="1"/>
    </row>
    <row r="526" spans="1:14" ht="15" customHeight="1" x14ac:dyDescent="0.2">
      <c r="A526" s="1"/>
      <c r="F526" s="2"/>
      <c r="G526" s="5"/>
      <c r="J526" s="3"/>
      <c r="N526" s="1"/>
    </row>
    <row r="527" spans="1:14" ht="15" customHeight="1" x14ac:dyDescent="0.2">
      <c r="A527" s="1"/>
      <c r="F527" s="2"/>
      <c r="G527" s="5"/>
      <c r="J527" s="3"/>
      <c r="N527" s="1"/>
    </row>
    <row r="528" spans="1:14" ht="15" customHeight="1" x14ac:dyDescent="0.2">
      <c r="A528" s="1"/>
      <c r="F528" s="2"/>
      <c r="G528" s="5"/>
      <c r="J528" s="3"/>
      <c r="N528" s="1"/>
    </row>
    <row r="529" spans="1:14" ht="15" customHeight="1" x14ac:dyDescent="0.2">
      <c r="A529" s="1"/>
      <c r="F529" s="2"/>
      <c r="G529" s="5"/>
      <c r="J529" s="3"/>
      <c r="N529" s="1"/>
    </row>
    <row r="530" spans="1:14" ht="15" customHeight="1" x14ac:dyDescent="0.2">
      <c r="A530" s="1"/>
      <c r="F530" s="2"/>
      <c r="G530" s="5"/>
      <c r="J530" s="3"/>
      <c r="N530" s="1"/>
    </row>
    <row r="531" spans="1:14" ht="15" customHeight="1" x14ac:dyDescent="0.2">
      <c r="A531" s="1"/>
      <c r="F531" s="2"/>
      <c r="G531" s="5"/>
      <c r="J531" s="3"/>
      <c r="N531" s="1"/>
    </row>
    <row r="532" spans="1:14" ht="15" customHeight="1" x14ac:dyDescent="0.2">
      <c r="A532" s="1"/>
      <c r="F532" s="2"/>
      <c r="G532" s="5"/>
      <c r="J532" s="3"/>
      <c r="N532" s="1"/>
    </row>
    <row r="533" spans="1:14" ht="15" customHeight="1" x14ac:dyDescent="0.2">
      <c r="A533" s="1"/>
      <c r="F533" s="2"/>
      <c r="G533" s="5"/>
      <c r="J533" s="3"/>
      <c r="N533" s="1"/>
    </row>
    <row r="534" spans="1:14" ht="15" customHeight="1" x14ac:dyDescent="0.2">
      <c r="A534" s="1"/>
      <c r="F534" s="2"/>
      <c r="G534" s="5"/>
      <c r="J534" s="3"/>
      <c r="N534" s="1"/>
    </row>
    <row r="535" spans="1:14" ht="15" customHeight="1" x14ac:dyDescent="0.2">
      <c r="A535" s="1"/>
      <c r="F535" s="2"/>
      <c r="G535" s="5"/>
      <c r="J535" s="3"/>
      <c r="N535" s="1"/>
    </row>
    <row r="536" spans="1:14" ht="15" customHeight="1" x14ac:dyDescent="0.2">
      <c r="A536" s="1"/>
      <c r="F536" s="2"/>
      <c r="G536" s="5"/>
      <c r="J536" s="3"/>
      <c r="N536" s="1"/>
    </row>
    <row r="537" spans="1:14" ht="15" customHeight="1" x14ac:dyDescent="0.2">
      <c r="A537" s="1"/>
      <c r="F537" s="2"/>
      <c r="G537" s="5"/>
      <c r="J537" s="3"/>
      <c r="N537" s="1"/>
    </row>
    <row r="538" spans="1:14" ht="15" customHeight="1" x14ac:dyDescent="0.2">
      <c r="A538" s="1"/>
      <c r="F538" s="2"/>
      <c r="G538" s="5"/>
      <c r="J538" s="3"/>
      <c r="N538" s="1"/>
    </row>
    <row r="539" spans="1:14" ht="15" customHeight="1" x14ac:dyDescent="0.2">
      <c r="A539" s="1"/>
      <c r="F539" s="2"/>
      <c r="G539" s="5"/>
      <c r="J539" s="3"/>
      <c r="N539" s="1"/>
    </row>
    <row r="540" spans="1:14" ht="15" customHeight="1" x14ac:dyDescent="0.2">
      <c r="A540" s="1"/>
      <c r="F540" s="2"/>
      <c r="G540" s="5"/>
      <c r="J540" s="3"/>
      <c r="N540" s="1"/>
    </row>
    <row r="541" spans="1:14" ht="15" customHeight="1" x14ac:dyDescent="0.2">
      <c r="A541" s="1"/>
      <c r="F541" s="2"/>
      <c r="G541" s="5"/>
      <c r="J541" s="3"/>
      <c r="N541" s="1"/>
    </row>
    <row r="542" spans="1:14" ht="15" customHeight="1" x14ac:dyDescent="0.2">
      <c r="A542" s="1"/>
      <c r="F542" s="2"/>
      <c r="G542" s="5"/>
      <c r="J542" s="3"/>
      <c r="N542" s="1"/>
    </row>
    <row r="543" spans="1:14" ht="15" customHeight="1" x14ac:dyDescent="0.2">
      <c r="A543" s="1"/>
      <c r="F543" s="2"/>
      <c r="G543" s="5"/>
      <c r="J543" s="3"/>
      <c r="N543" s="1"/>
    </row>
    <row r="544" spans="1:14" ht="15" customHeight="1" x14ac:dyDescent="0.2">
      <c r="A544" s="1"/>
      <c r="F544" s="2"/>
      <c r="G544" s="5"/>
      <c r="J544" s="3"/>
      <c r="N544" s="1"/>
    </row>
    <row r="545" spans="1:14" ht="15" customHeight="1" x14ac:dyDescent="0.2">
      <c r="A545" s="1"/>
      <c r="F545" s="2"/>
      <c r="G545" s="5"/>
      <c r="J545" s="3"/>
      <c r="N545" s="1"/>
    </row>
    <row r="546" spans="1:14" ht="15" customHeight="1" x14ac:dyDescent="0.2">
      <c r="A546" s="1"/>
      <c r="F546" s="2"/>
      <c r="G546" s="5"/>
      <c r="J546" s="3"/>
      <c r="N546" s="1"/>
    </row>
    <row r="547" spans="1:14" ht="15" customHeight="1" x14ac:dyDescent="0.2">
      <c r="A547" s="1"/>
      <c r="F547" s="2"/>
      <c r="G547" s="5"/>
      <c r="J547" s="3"/>
      <c r="N547" s="1"/>
    </row>
    <row r="548" spans="1:14" ht="15" customHeight="1" x14ac:dyDescent="0.2">
      <c r="A548" s="1"/>
      <c r="F548" s="2"/>
      <c r="G548" s="5"/>
      <c r="J548" s="3"/>
      <c r="N548" s="1"/>
    </row>
    <row r="549" spans="1:14" ht="15" customHeight="1" x14ac:dyDescent="0.2">
      <c r="A549" s="1"/>
      <c r="F549" s="2"/>
      <c r="G549" s="5"/>
      <c r="J549" s="3"/>
      <c r="N549" s="1"/>
    </row>
    <row r="550" spans="1:14" ht="15" customHeight="1" x14ac:dyDescent="0.2">
      <c r="A550" s="1"/>
      <c r="F550" s="2"/>
      <c r="G550" s="5"/>
      <c r="J550" s="3"/>
      <c r="N550" s="1"/>
    </row>
    <row r="551" spans="1:14" ht="15" customHeight="1" x14ac:dyDescent="0.2">
      <c r="A551" s="1"/>
      <c r="F551" s="2"/>
      <c r="G551" s="5"/>
      <c r="J551" s="3"/>
      <c r="N551" s="1"/>
    </row>
    <row r="552" spans="1:14" ht="15" customHeight="1" x14ac:dyDescent="0.2">
      <c r="A552" s="1"/>
      <c r="F552" s="2"/>
      <c r="G552" s="5"/>
      <c r="J552" s="3"/>
      <c r="N552" s="1"/>
    </row>
    <row r="553" spans="1:14" ht="15" customHeight="1" x14ac:dyDescent="0.2">
      <c r="A553" s="1"/>
      <c r="F553" s="2"/>
      <c r="G553" s="5"/>
      <c r="J553" s="3"/>
      <c r="N553" s="1"/>
    </row>
    <row r="554" spans="1:14" ht="15" customHeight="1" x14ac:dyDescent="0.2">
      <c r="A554" s="1"/>
      <c r="F554" s="2"/>
      <c r="G554" s="5"/>
      <c r="J554" s="3"/>
      <c r="N554" s="1"/>
    </row>
    <row r="555" spans="1:14" ht="15" customHeight="1" x14ac:dyDescent="0.2">
      <c r="A555" s="1"/>
      <c r="F555" s="2"/>
      <c r="G555" s="5"/>
      <c r="J555" s="3"/>
      <c r="N555" s="1"/>
    </row>
    <row r="556" spans="1:14" ht="15" customHeight="1" x14ac:dyDescent="0.2">
      <c r="A556" s="1"/>
      <c r="F556" s="2"/>
      <c r="G556" s="5"/>
      <c r="J556" s="3"/>
      <c r="N556" s="1"/>
    </row>
    <row r="557" spans="1:14" ht="15" customHeight="1" x14ac:dyDescent="0.2">
      <c r="A557" s="1"/>
      <c r="F557" s="2"/>
      <c r="G557" s="5"/>
      <c r="J557" s="3"/>
      <c r="N557" s="1"/>
    </row>
    <row r="558" spans="1:14" ht="15" customHeight="1" x14ac:dyDescent="0.2">
      <c r="A558" s="1"/>
      <c r="F558" s="2"/>
      <c r="G558" s="5"/>
      <c r="J558" s="3"/>
      <c r="N558" s="1"/>
    </row>
    <row r="559" spans="1:14" ht="15" customHeight="1" x14ac:dyDescent="0.2">
      <c r="A559" s="1"/>
      <c r="F559" s="2"/>
      <c r="G559" s="5"/>
      <c r="J559" s="3"/>
      <c r="N559" s="1"/>
    </row>
    <row r="560" spans="1:14" ht="15" customHeight="1" x14ac:dyDescent="0.2">
      <c r="A560" s="1"/>
      <c r="F560" s="2"/>
      <c r="G560" s="5"/>
      <c r="J560" s="3"/>
      <c r="N560" s="1"/>
    </row>
    <row r="561" spans="1:14" ht="15" customHeight="1" x14ac:dyDescent="0.2">
      <c r="A561" s="1"/>
      <c r="F561" s="2"/>
      <c r="G561" s="5"/>
      <c r="J561" s="3"/>
      <c r="N561" s="1"/>
    </row>
    <row r="562" spans="1:14" ht="15" customHeight="1" x14ac:dyDescent="0.2">
      <c r="A562" s="1"/>
      <c r="F562" s="2"/>
      <c r="G562" s="5"/>
      <c r="J562" s="3"/>
      <c r="N562" s="1"/>
    </row>
    <row r="563" spans="1:14" ht="15" customHeight="1" x14ac:dyDescent="0.2">
      <c r="A563" s="1"/>
      <c r="F563" s="2"/>
      <c r="G563" s="5"/>
      <c r="J563" s="3"/>
      <c r="N563" s="1"/>
    </row>
    <row r="564" spans="1:14" ht="15" customHeight="1" x14ac:dyDescent="0.2">
      <c r="A564" s="1"/>
      <c r="F564" s="2"/>
      <c r="G564" s="5"/>
      <c r="J564" s="3"/>
      <c r="N564" s="1"/>
    </row>
    <row r="565" spans="1:14" ht="15" customHeight="1" x14ac:dyDescent="0.2">
      <c r="A565" s="1"/>
      <c r="F565" s="2"/>
      <c r="G565" s="5"/>
      <c r="J565" s="3"/>
      <c r="N565" s="1"/>
    </row>
    <row r="566" spans="1:14" ht="15" customHeight="1" x14ac:dyDescent="0.2">
      <c r="A566" s="1"/>
      <c r="F566" s="2"/>
      <c r="G566" s="5"/>
      <c r="J566" s="3"/>
      <c r="N566" s="1"/>
    </row>
    <row r="567" spans="1:14" ht="15" customHeight="1" x14ac:dyDescent="0.2">
      <c r="A567" s="1"/>
      <c r="F567" s="2"/>
      <c r="G567" s="5"/>
      <c r="J567" s="3"/>
      <c r="N567" s="1"/>
    </row>
    <row r="568" spans="1:14" ht="15" customHeight="1" x14ac:dyDescent="0.2">
      <c r="A568" s="1"/>
      <c r="F568" s="2"/>
      <c r="G568" s="5"/>
      <c r="J568" s="3"/>
      <c r="N568" s="1"/>
    </row>
    <row r="569" spans="1:14" ht="15" customHeight="1" x14ac:dyDescent="0.2">
      <c r="A569" s="1"/>
      <c r="F569" s="2"/>
      <c r="G569" s="5"/>
      <c r="J569" s="3"/>
      <c r="N569" s="1"/>
    </row>
    <row r="570" spans="1:14" ht="15" customHeight="1" x14ac:dyDescent="0.2">
      <c r="A570" s="1"/>
      <c r="F570" s="2"/>
      <c r="G570" s="5"/>
      <c r="J570" s="3"/>
      <c r="N570" s="1"/>
    </row>
    <row r="571" spans="1:14" ht="15" customHeight="1" x14ac:dyDescent="0.2">
      <c r="A571" s="1"/>
      <c r="F571" s="2"/>
      <c r="G571" s="5"/>
      <c r="J571" s="3"/>
      <c r="N571" s="1"/>
    </row>
    <row r="572" spans="1:14" ht="15" customHeight="1" x14ac:dyDescent="0.2">
      <c r="A572" s="1"/>
      <c r="F572" s="2"/>
      <c r="G572" s="5"/>
      <c r="J572" s="3"/>
      <c r="N572" s="1"/>
    </row>
    <row r="573" spans="1:14" ht="15" customHeight="1" x14ac:dyDescent="0.2">
      <c r="A573" s="1"/>
      <c r="F573" s="2"/>
      <c r="G573" s="5"/>
      <c r="J573" s="3"/>
      <c r="N573" s="1"/>
    </row>
    <row r="574" spans="1:14" ht="15" customHeight="1" x14ac:dyDescent="0.2">
      <c r="A574" s="1"/>
      <c r="F574" s="2"/>
      <c r="G574" s="5"/>
      <c r="J574" s="3"/>
      <c r="N574" s="1"/>
    </row>
    <row r="575" spans="1:14" ht="15" customHeight="1" x14ac:dyDescent="0.2">
      <c r="A575" s="1"/>
      <c r="F575" s="2"/>
      <c r="G575" s="5"/>
      <c r="J575" s="3"/>
      <c r="N575" s="1"/>
    </row>
    <row r="576" spans="1:14" ht="15" customHeight="1" x14ac:dyDescent="0.2">
      <c r="A576" s="1"/>
      <c r="F576" s="2"/>
      <c r="G576" s="5"/>
      <c r="J576" s="3"/>
      <c r="N576" s="1"/>
    </row>
    <row r="577" spans="1:14" ht="15" customHeight="1" x14ac:dyDescent="0.2">
      <c r="A577" s="1"/>
      <c r="F577" s="2"/>
      <c r="G577" s="5"/>
      <c r="J577" s="3"/>
      <c r="N577" s="1"/>
    </row>
    <row r="578" spans="1:14" ht="15" customHeight="1" x14ac:dyDescent="0.2">
      <c r="A578" s="1"/>
      <c r="F578" s="2"/>
      <c r="G578" s="5"/>
      <c r="J578" s="3"/>
      <c r="N578" s="1"/>
    </row>
    <row r="579" spans="1:14" ht="15" customHeight="1" x14ac:dyDescent="0.2">
      <c r="A579" s="1"/>
      <c r="F579" s="2"/>
      <c r="G579" s="5"/>
      <c r="J579" s="3"/>
      <c r="N579" s="1"/>
    </row>
    <row r="580" spans="1:14" ht="15" customHeight="1" x14ac:dyDescent="0.2">
      <c r="A580" s="1"/>
      <c r="F580" s="2"/>
      <c r="G580" s="5"/>
      <c r="J580" s="3"/>
      <c r="N580" s="1"/>
    </row>
    <row r="581" spans="1:14" ht="15" customHeight="1" x14ac:dyDescent="0.2">
      <c r="A581" s="1"/>
      <c r="F581" s="2"/>
      <c r="G581" s="5"/>
      <c r="J581" s="3"/>
      <c r="N581" s="1"/>
    </row>
    <row r="582" spans="1:14" ht="15" customHeight="1" x14ac:dyDescent="0.2">
      <c r="A582" s="1"/>
      <c r="F582" s="2"/>
      <c r="G582" s="5"/>
      <c r="J582" s="3"/>
      <c r="N582" s="1"/>
    </row>
    <row r="583" spans="1:14" ht="15" customHeight="1" x14ac:dyDescent="0.2">
      <c r="A583" s="1"/>
      <c r="F583" s="2"/>
      <c r="G583" s="5"/>
      <c r="J583" s="3"/>
      <c r="N583" s="1"/>
    </row>
    <row r="584" spans="1:14" ht="15" customHeight="1" x14ac:dyDescent="0.2">
      <c r="A584" s="1"/>
      <c r="F584" s="2"/>
      <c r="G584" s="5"/>
      <c r="J584" s="3"/>
      <c r="N584" s="1"/>
    </row>
    <row r="585" spans="1:14" ht="15" customHeight="1" x14ac:dyDescent="0.2">
      <c r="A585" s="1"/>
      <c r="F585" s="2"/>
      <c r="G585" s="5"/>
      <c r="J585" s="3"/>
      <c r="N585" s="1"/>
    </row>
    <row r="586" spans="1:14" ht="15" customHeight="1" x14ac:dyDescent="0.2">
      <c r="A586" s="1"/>
      <c r="F586" s="2"/>
      <c r="G586" s="5"/>
      <c r="J586" s="3"/>
      <c r="N586" s="1"/>
    </row>
    <row r="587" spans="1:14" ht="15" customHeight="1" x14ac:dyDescent="0.2">
      <c r="A587" s="1"/>
      <c r="F587" s="2"/>
      <c r="G587" s="5"/>
      <c r="J587" s="3"/>
      <c r="N587" s="1"/>
    </row>
    <row r="588" spans="1:14" ht="15" customHeight="1" x14ac:dyDescent="0.2">
      <c r="A588" s="1"/>
      <c r="F588" s="2"/>
      <c r="G588" s="5"/>
      <c r="J588" s="3"/>
      <c r="N588" s="1"/>
    </row>
    <row r="589" spans="1:14" ht="15" customHeight="1" x14ac:dyDescent="0.2">
      <c r="A589" s="1"/>
      <c r="F589" s="2"/>
      <c r="G589" s="5"/>
      <c r="J589" s="3"/>
      <c r="N589" s="1"/>
    </row>
    <row r="590" spans="1:14" ht="15" customHeight="1" x14ac:dyDescent="0.2">
      <c r="A590" s="1"/>
      <c r="F590" s="2"/>
      <c r="G590" s="5"/>
      <c r="J590" s="3"/>
      <c r="N590" s="1"/>
    </row>
    <row r="591" spans="1:14" ht="15" customHeight="1" x14ac:dyDescent="0.2">
      <c r="A591" s="1"/>
      <c r="F591" s="2"/>
      <c r="G591" s="5"/>
      <c r="J591" s="3"/>
      <c r="N591" s="1"/>
    </row>
    <row r="592" spans="1:14" ht="15" customHeight="1" x14ac:dyDescent="0.2">
      <c r="A592" s="1"/>
      <c r="F592" s="2"/>
      <c r="G592" s="5"/>
      <c r="J592" s="3"/>
      <c r="N592" s="1"/>
    </row>
    <row r="593" spans="1:14" ht="15" customHeight="1" x14ac:dyDescent="0.2">
      <c r="A593" s="1"/>
      <c r="F593" s="2"/>
      <c r="G593" s="5"/>
      <c r="J593" s="3"/>
      <c r="N593" s="1"/>
    </row>
    <row r="594" spans="1:14" ht="15" customHeight="1" x14ac:dyDescent="0.2">
      <c r="A594" s="1"/>
      <c r="F594" s="2"/>
      <c r="G594" s="5"/>
      <c r="J594" s="3"/>
      <c r="N594" s="1"/>
    </row>
    <row r="595" spans="1:14" ht="15" customHeight="1" x14ac:dyDescent="0.2">
      <c r="A595" s="1"/>
      <c r="F595" s="2"/>
      <c r="G595" s="5"/>
      <c r="J595" s="3"/>
      <c r="N595" s="1"/>
    </row>
    <row r="596" spans="1:14" ht="15" customHeight="1" x14ac:dyDescent="0.2">
      <c r="A596" s="1"/>
      <c r="F596" s="2"/>
      <c r="G596" s="5"/>
      <c r="J596" s="3"/>
      <c r="N596" s="1"/>
    </row>
    <row r="597" spans="1:14" ht="15" customHeight="1" x14ac:dyDescent="0.2">
      <c r="A597" s="1"/>
      <c r="F597" s="2"/>
      <c r="G597" s="5"/>
      <c r="J597" s="3"/>
      <c r="N597" s="1"/>
    </row>
    <row r="598" spans="1:14" ht="15" customHeight="1" x14ac:dyDescent="0.2">
      <c r="A598" s="1"/>
      <c r="F598" s="2"/>
      <c r="G598" s="5"/>
      <c r="J598" s="3"/>
      <c r="N598" s="1"/>
    </row>
    <row r="599" spans="1:14" ht="15" customHeight="1" x14ac:dyDescent="0.2">
      <c r="A599" s="1"/>
      <c r="F599" s="2"/>
      <c r="G599" s="5"/>
      <c r="J599" s="3"/>
      <c r="N599" s="1"/>
    </row>
    <row r="600" spans="1:14" ht="15" customHeight="1" x14ac:dyDescent="0.2">
      <c r="A600" s="1"/>
      <c r="F600" s="2"/>
      <c r="G600" s="5"/>
      <c r="J600" s="3"/>
      <c r="N600" s="1"/>
    </row>
    <row r="601" spans="1:14" ht="15" customHeight="1" x14ac:dyDescent="0.2">
      <c r="A601" s="1"/>
      <c r="F601" s="2"/>
      <c r="G601" s="5"/>
      <c r="J601" s="3"/>
      <c r="N601" s="1"/>
    </row>
    <row r="602" spans="1:14" ht="15" customHeight="1" x14ac:dyDescent="0.2">
      <c r="A602" s="1"/>
      <c r="F602" s="2"/>
      <c r="G602" s="5"/>
      <c r="J602" s="3"/>
      <c r="N602" s="1"/>
    </row>
    <row r="603" spans="1:14" ht="15" customHeight="1" x14ac:dyDescent="0.2">
      <c r="A603" s="1"/>
      <c r="F603" s="2"/>
      <c r="G603" s="5"/>
      <c r="J603" s="3"/>
      <c r="N603" s="1"/>
    </row>
    <row r="604" spans="1:14" ht="15" customHeight="1" x14ac:dyDescent="0.2">
      <c r="A604" s="1"/>
      <c r="F604" s="2"/>
      <c r="G604" s="5"/>
      <c r="J604" s="3"/>
      <c r="N604" s="1"/>
    </row>
    <row r="605" spans="1:14" ht="15" customHeight="1" x14ac:dyDescent="0.2">
      <c r="A605" s="1"/>
      <c r="F605" s="2"/>
      <c r="G605" s="5"/>
      <c r="J605" s="3"/>
      <c r="N605" s="1"/>
    </row>
    <row r="606" spans="1:14" ht="15" customHeight="1" x14ac:dyDescent="0.2">
      <c r="A606" s="1"/>
      <c r="F606" s="2"/>
      <c r="G606" s="5"/>
      <c r="J606" s="3"/>
      <c r="N606" s="1"/>
    </row>
    <row r="607" spans="1:14" ht="15" customHeight="1" x14ac:dyDescent="0.2">
      <c r="A607" s="1"/>
      <c r="F607" s="2"/>
      <c r="G607" s="5"/>
      <c r="J607" s="3"/>
      <c r="N607" s="1"/>
    </row>
    <row r="608" spans="1:14" ht="15" customHeight="1" x14ac:dyDescent="0.2">
      <c r="A608" s="1"/>
      <c r="F608" s="2"/>
      <c r="G608" s="5"/>
      <c r="J608" s="3"/>
      <c r="N608" s="1"/>
    </row>
    <row r="609" spans="1:14" ht="15" customHeight="1" x14ac:dyDescent="0.2">
      <c r="A609" s="1"/>
      <c r="F609" s="2"/>
      <c r="G609" s="5"/>
      <c r="J609" s="3"/>
      <c r="N609" s="1"/>
    </row>
    <row r="610" spans="1:14" ht="15" customHeight="1" x14ac:dyDescent="0.2">
      <c r="A610" s="1"/>
      <c r="F610" s="2"/>
      <c r="G610" s="5"/>
      <c r="J610" s="3"/>
      <c r="N610" s="1"/>
    </row>
    <row r="611" spans="1:14" ht="15" customHeight="1" x14ac:dyDescent="0.2">
      <c r="A611" s="1"/>
      <c r="F611" s="2"/>
      <c r="G611" s="5"/>
      <c r="J611" s="3"/>
      <c r="N611" s="1"/>
    </row>
    <row r="612" spans="1:14" ht="15" customHeight="1" x14ac:dyDescent="0.2">
      <c r="A612" s="1"/>
      <c r="F612" s="2"/>
      <c r="G612" s="5"/>
      <c r="J612" s="3"/>
      <c r="N612" s="1"/>
    </row>
    <row r="613" spans="1:14" ht="15" customHeight="1" x14ac:dyDescent="0.2">
      <c r="A613" s="1"/>
      <c r="F613" s="2"/>
      <c r="G613" s="5"/>
      <c r="J613" s="3"/>
      <c r="N613" s="1"/>
    </row>
    <row r="614" spans="1:14" ht="15" customHeight="1" x14ac:dyDescent="0.2">
      <c r="A614" s="1"/>
      <c r="F614" s="2"/>
      <c r="G614" s="5"/>
      <c r="J614" s="3"/>
      <c r="N614" s="1"/>
    </row>
    <row r="615" spans="1:14" ht="15" customHeight="1" x14ac:dyDescent="0.2">
      <c r="A615" s="1"/>
      <c r="F615" s="2"/>
      <c r="G615" s="5"/>
      <c r="J615" s="3"/>
      <c r="N615" s="1"/>
    </row>
    <row r="616" spans="1:14" ht="15" customHeight="1" x14ac:dyDescent="0.2">
      <c r="A616" s="1"/>
      <c r="F616" s="2"/>
      <c r="G616" s="5"/>
      <c r="J616" s="3"/>
      <c r="N616" s="1"/>
    </row>
    <row r="617" spans="1:14" ht="15" customHeight="1" x14ac:dyDescent="0.2">
      <c r="A617" s="1"/>
      <c r="F617" s="2"/>
      <c r="G617" s="5"/>
      <c r="J617" s="3"/>
      <c r="N617" s="1"/>
    </row>
    <row r="618" spans="1:14" ht="15" customHeight="1" x14ac:dyDescent="0.2">
      <c r="A618" s="1"/>
      <c r="F618" s="2"/>
      <c r="G618" s="5"/>
      <c r="J618" s="3"/>
      <c r="N618" s="1"/>
    </row>
    <row r="619" spans="1:14" ht="15" customHeight="1" x14ac:dyDescent="0.2">
      <c r="A619" s="1"/>
      <c r="F619" s="2"/>
      <c r="G619" s="5"/>
      <c r="J619" s="3"/>
      <c r="N619" s="1"/>
    </row>
    <row r="620" spans="1:14" ht="15" customHeight="1" x14ac:dyDescent="0.2">
      <c r="A620" s="1"/>
      <c r="F620" s="2"/>
      <c r="G620" s="5"/>
      <c r="J620" s="3"/>
      <c r="N620" s="1"/>
    </row>
    <row r="621" spans="1:14" ht="15" customHeight="1" x14ac:dyDescent="0.2">
      <c r="A621" s="1"/>
      <c r="F621" s="2"/>
      <c r="G621" s="5"/>
      <c r="J621" s="3"/>
      <c r="N621" s="1"/>
    </row>
    <row r="622" spans="1:14" ht="15" customHeight="1" x14ac:dyDescent="0.2">
      <c r="A622" s="1"/>
      <c r="F622" s="2"/>
      <c r="G622" s="5"/>
      <c r="J622" s="3"/>
      <c r="N622" s="1"/>
    </row>
    <row r="623" spans="1:14" ht="15" customHeight="1" x14ac:dyDescent="0.2">
      <c r="A623" s="1"/>
      <c r="F623" s="2"/>
      <c r="G623" s="5"/>
      <c r="J623" s="3"/>
      <c r="N623" s="1"/>
    </row>
    <row r="624" spans="1:14" ht="15" customHeight="1" x14ac:dyDescent="0.2">
      <c r="A624" s="1"/>
      <c r="F624" s="2"/>
      <c r="G624" s="5"/>
      <c r="J624" s="3"/>
      <c r="N624" s="1"/>
    </row>
    <row r="625" spans="1:14" ht="15" customHeight="1" x14ac:dyDescent="0.2">
      <c r="A625" s="1"/>
      <c r="F625" s="2"/>
      <c r="G625" s="5"/>
      <c r="J625" s="3"/>
      <c r="N625" s="1"/>
    </row>
    <row r="626" spans="1:14" ht="15" customHeight="1" x14ac:dyDescent="0.2">
      <c r="A626" s="1"/>
      <c r="F626" s="2"/>
      <c r="G626" s="5"/>
      <c r="J626" s="3"/>
      <c r="N626" s="1"/>
    </row>
    <row r="627" spans="1:14" ht="15" customHeight="1" x14ac:dyDescent="0.2">
      <c r="A627" s="1"/>
      <c r="F627" s="2"/>
      <c r="G627" s="5"/>
      <c r="J627" s="3"/>
      <c r="N627" s="1"/>
    </row>
    <row r="628" spans="1:14" ht="15" customHeight="1" x14ac:dyDescent="0.2">
      <c r="A628" s="1"/>
      <c r="F628" s="2"/>
      <c r="G628" s="5"/>
      <c r="J628" s="3"/>
      <c r="N628" s="1"/>
    </row>
    <row r="629" spans="1:14" ht="15" customHeight="1" x14ac:dyDescent="0.2">
      <c r="A629" s="1"/>
      <c r="F629" s="2"/>
      <c r="G629" s="5"/>
      <c r="J629" s="3"/>
      <c r="N629" s="1"/>
    </row>
    <row r="630" spans="1:14" ht="15" customHeight="1" x14ac:dyDescent="0.2">
      <c r="A630" s="1"/>
      <c r="F630" s="2"/>
      <c r="G630" s="5"/>
      <c r="J630" s="3"/>
      <c r="N630" s="1"/>
    </row>
    <row r="631" spans="1:14" ht="15" customHeight="1" x14ac:dyDescent="0.2">
      <c r="A631" s="1"/>
      <c r="F631" s="2"/>
      <c r="G631" s="5"/>
      <c r="J631" s="3"/>
      <c r="N631" s="1"/>
    </row>
    <row r="632" spans="1:14" ht="15" customHeight="1" x14ac:dyDescent="0.2">
      <c r="A632" s="1"/>
      <c r="F632" s="2"/>
      <c r="G632" s="5"/>
      <c r="J632" s="3"/>
      <c r="N632" s="1"/>
    </row>
    <row r="633" spans="1:14" ht="15" customHeight="1" x14ac:dyDescent="0.2">
      <c r="A633" s="1"/>
      <c r="F633" s="2"/>
      <c r="G633" s="5"/>
      <c r="J633" s="3"/>
      <c r="N633" s="1"/>
    </row>
    <row r="634" spans="1:14" ht="15" customHeight="1" x14ac:dyDescent="0.2">
      <c r="A634" s="1"/>
      <c r="F634" s="2"/>
      <c r="G634" s="5"/>
      <c r="J634" s="3"/>
      <c r="N634" s="1"/>
    </row>
    <row r="635" spans="1:14" ht="15" customHeight="1" x14ac:dyDescent="0.2">
      <c r="A635" s="1"/>
      <c r="F635" s="2"/>
      <c r="G635" s="5"/>
      <c r="J635" s="3"/>
      <c r="N635" s="1"/>
    </row>
    <row r="636" spans="1:14" ht="15" customHeight="1" x14ac:dyDescent="0.2">
      <c r="A636" s="1"/>
      <c r="F636" s="2"/>
      <c r="G636" s="5"/>
      <c r="J636" s="3"/>
      <c r="N636" s="1"/>
    </row>
    <row r="637" spans="1:14" ht="15" customHeight="1" x14ac:dyDescent="0.2">
      <c r="A637" s="1"/>
      <c r="F637" s="2"/>
      <c r="G637" s="5"/>
      <c r="J637" s="3"/>
      <c r="N637" s="1"/>
    </row>
    <row r="638" spans="1:14" ht="15" customHeight="1" x14ac:dyDescent="0.2">
      <c r="A638" s="1"/>
      <c r="F638" s="2"/>
      <c r="G638" s="5"/>
      <c r="J638" s="3"/>
      <c r="N638" s="1"/>
    </row>
    <row r="639" spans="1:14" ht="15" customHeight="1" x14ac:dyDescent="0.2">
      <c r="A639" s="1"/>
      <c r="F639" s="2"/>
      <c r="G639" s="5"/>
      <c r="J639" s="3"/>
      <c r="N639" s="1"/>
    </row>
    <row r="640" spans="1:14" ht="15" customHeight="1" x14ac:dyDescent="0.2">
      <c r="A640" s="1"/>
      <c r="F640" s="2"/>
      <c r="G640" s="5"/>
      <c r="J640" s="3"/>
      <c r="N640" s="1"/>
    </row>
    <row r="641" spans="1:14" ht="15" customHeight="1" x14ac:dyDescent="0.2">
      <c r="A641" s="1"/>
      <c r="F641" s="2"/>
      <c r="G641" s="5"/>
      <c r="J641" s="3"/>
      <c r="N641" s="1"/>
    </row>
    <row r="642" spans="1:14" ht="15" customHeight="1" x14ac:dyDescent="0.2">
      <c r="A642" s="1"/>
      <c r="F642" s="2"/>
      <c r="G642" s="5"/>
      <c r="J642" s="3"/>
      <c r="N642" s="1"/>
    </row>
    <row r="643" spans="1:14" ht="15" customHeight="1" x14ac:dyDescent="0.2">
      <c r="A643" s="1"/>
      <c r="F643" s="2"/>
      <c r="G643" s="5"/>
      <c r="J643" s="3"/>
      <c r="N643" s="1"/>
    </row>
    <row r="644" spans="1:14" ht="15" customHeight="1" x14ac:dyDescent="0.2">
      <c r="A644" s="1"/>
      <c r="F644" s="2"/>
      <c r="G644" s="5"/>
      <c r="J644" s="3"/>
      <c r="N644" s="1"/>
    </row>
    <row r="645" spans="1:14" ht="15" customHeight="1" x14ac:dyDescent="0.2">
      <c r="A645" s="1"/>
      <c r="F645" s="2"/>
      <c r="G645" s="5"/>
      <c r="J645" s="3"/>
      <c r="N645" s="1"/>
    </row>
    <row r="646" spans="1:14" ht="15" customHeight="1" x14ac:dyDescent="0.2">
      <c r="A646" s="1"/>
      <c r="F646" s="2"/>
      <c r="G646" s="5"/>
      <c r="J646" s="3"/>
      <c r="N646" s="1"/>
    </row>
    <row r="647" spans="1:14" ht="15" customHeight="1" x14ac:dyDescent="0.2">
      <c r="A647" s="1"/>
      <c r="F647" s="2"/>
      <c r="G647" s="5"/>
      <c r="J647" s="3"/>
      <c r="N647" s="1"/>
    </row>
    <row r="648" spans="1:14" ht="15" customHeight="1" x14ac:dyDescent="0.2">
      <c r="A648" s="1"/>
      <c r="F648" s="2"/>
      <c r="G648" s="5"/>
      <c r="J648" s="3"/>
      <c r="N648" s="1"/>
    </row>
    <row r="649" spans="1:14" ht="15" customHeight="1" x14ac:dyDescent="0.2">
      <c r="A649" s="1"/>
      <c r="F649" s="2"/>
      <c r="G649" s="5"/>
      <c r="J649" s="3"/>
      <c r="N649" s="1"/>
    </row>
    <row r="650" spans="1:14" ht="15" customHeight="1" x14ac:dyDescent="0.2">
      <c r="A650" s="1"/>
      <c r="F650" s="2"/>
      <c r="G650" s="5"/>
      <c r="J650" s="3"/>
      <c r="N650" s="1"/>
    </row>
    <row r="651" spans="1:14" ht="15" customHeight="1" x14ac:dyDescent="0.2">
      <c r="A651" s="1"/>
      <c r="F651" s="2"/>
      <c r="G651" s="5"/>
      <c r="J651" s="3"/>
      <c r="N651" s="1"/>
    </row>
    <row r="652" spans="1:14" ht="15" customHeight="1" x14ac:dyDescent="0.2">
      <c r="A652" s="1"/>
      <c r="F652" s="2"/>
      <c r="G652" s="5"/>
      <c r="J652" s="3"/>
      <c r="N652" s="1"/>
    </row>
    <row r="653" spans="1:14" ht="15" customHeight="1" x14ac:dyDescent="0.2">
      <c r="A653" s="1"/>
      <c r="F653" s="2"/>
      <c r="G653" s="5"/>
      <c r="J653" s="3"/>
      <c r="N653" s="1"/>
    </row>
    <row r="654" spans="1:14" ht="15" customHeight="1" x14ac:dyDescent="0.2">
      <c r="A654" s="1"/>
      <c r="F654" s="2"/>
      <c r="G654" s="5"/>
      <c r="J654" s="3"/>
      <c r="N654" s="1"/>
    </row>
    <row r="655" spans="1:14" ht="15" customHeight="1" x14ac:dyDescent="0.2">
      <c r="A655" s="1"/>
      <c r="F655" s="2"/>
      <c r="G655" s="5"/>
      <c r="J655" s="3"/>
      <c r="N655" s="1"/>
    </row>
    <row r="656" spans="1:14" ht="15" customHeight="1" x14ac:dyDescent="0.2">
      <c r="A656" s="1"/>
      <c r="F656" s="2"/>
      <c r="G656" s="5"/>
      <c r="J656" s="3"/>
      <c r="N656" s="1"/>
    </row>
    <row r="657" spans="1:14" ht="15" customHeight="1" x14ac:dyDescent="0.2">
      <c r="A657" s="1"/>
      <c r="F657" s="2"/>
      <c r="G657" s="5"/>
      <c r="J657" s="3"/>
      <c r="N657" s="1"/>
    </row>
    <row r="658" spans="1:14" ht="15" customHeight="1" x14ac:dyDescent="0.2">
      <c r="A658" s="1"/>
      <c r="F658" s="2"/>
      <c r="G658" s="5"/>
      <c r="J658" s="3"/>
      <c r="N658" s="1"/>
    </row>
    <row r="659" spans="1:14" ht="15" customHeight="1" x14ac:dyDescent="0.2">
      <c r="A659" s="1"/>
      <c r="F659" s="2"/>
      <c r="G659" s="5"/>
      <c r="J659" s="3"/>
      <c r="N659" s="1"/>
    </row>
    <row r="660" spans="1:14" ht="15" customHeight="1" x14ac:dyDescent="0.2">
      <c r="A660" s="1"/>
      <c r="F660" s="2"/>
      <c r="G660" s="5"/>
      <c r="J660" s="3"/>
      <c r="N660" s="1"/>
    </row>
    <row r="661" spans="1:14" ht="15" customHeight="1" x14ac:dyDescent="0.2">
      <c r="A661" s="1"/>
      <c r="F661" s="2"/>
      <c r="G661" s="5"/>
      <c r="J661" s="3"/>
      <c r="N661" s="1"/>
    </row>
    <row r="662" spans="1:14" ht="15" customHeight="1" x14ac:dyDescent="0.2">
      <c r="A662" s="1"/>
      <c r="F662" s="2"/>
      <c r="G662" s="5"/>
      <c r="J662" s="3"/>
      <c r="N662" s="1"/>
    </row>
    <row r="663" spans="1:14" ht="15" customHeight="1" x14ac:dyDescent="0.2">
      <c r="A663" s="1"/>
      <c r="F663" s="2"/>
      <c r="G663" s="5"/>
      <c r="J663" s="3"/>
      <c r="N663" s="1"/>
    </row>
    <row r="664" spans="1:14" ht="15" customHeight="1" x14ac:dyDescent="0.2">
      <c r="A664" s="1"/>
      <c r="F664" s="2"/>
      <c r="G664" s="5"/>
      <c r="J664" s="3"/>
      <c r="N664" s="1"/>
    </row>
    <row r="665" spans="1:14" ht="15" customHeight="1" x14ac:dyDescent="0.2">
      <c r="A665" s="1"/>
      <c r="F665" s="2"/>
      <c r="G665" s="5"/>
      <c r="J665" s="3"/>
      <c r="N665" s="1"/>
    </row>
    <row r="666" spans="1:14" ht="15" customHeight="1" x14ac:dyDescent="0.2">
      <c r="A666" s="1"/>
      <c r="F666" s="2"/>
      <c r="G666" s="5"/>
      <c r="J666" s="3"/>
      <c r="N666" s="1"/>
    </row>
    <row r="667" spans="1:14" ht="15" customHeight="1" x14ac:dyDescent="0.2">
      <c r="A667" s="1"/>
      <c r="F667" s="2"/>
      <c r="G667" s="5"/>
      <c r="J667" s="3"/>
      <c r="N667" s="1"/>
    </row>
    <row r="668" spans="1:14" ht="15" customHeight="1" x14ac:dyDescent="0.2">
      <c r="A668" s="1"/>
      <c r="F668" s="2"/>
      <c r="G668" s="5"/>
      <c r="J668" s="3"/>
      <c r="N668" s="1"/>
    </row>
    <row r="669" spans="1:14" ht="15" customHeight="1" x14ac:dyDescent="0.2">
      <c r="A669" s="1"/>
      <c r="F669" s="2"/>
      <c r="G669" s="5"/>
      <c r="J669" s="3"/>
      <c r="N669" s="1"/>
    </row>
    <row r="670" spans="1:14" ht="15" customHeight="1" x14ac:dyDescent="0.2">
      <c r="A670" s="1"/>
      <c r="F670" s="2"/>
      <c r="G670" s="5"/>
      <c r="J670" s="3"/>
      <c r="N670" s="1"/>
    </row>
    <row r="671" spans="1:14" ht="15" customHeight="1" x14ac:dyDescent="0.2">
      <c r="A671" s="1"/>
      <c r="F671" s="2"/>
      <c r="G671" s="5"/>
      <c r="J671" s="3"/>
      <c r="N671" s="1"/>
    </row>
    <row r="672" spans="1:14" ht="15" customHeight="1" x14ac:dyDescent="0.2">
      <c r="A672" s="1"/>
      <c r="F672" s="2"/>
      <c r="G672" s="5"/>
      <c r="J672" s="3"/>
      <c r="N672" s="1"/>
    </row>
    <row r="673" spans="1:14" ht="15" customHeight="1" x14ac:dyDescent="0.2">
      <c r="A673" s="1"/>
      <c r="F673" s="2"/>
      <c r="G673" s="5"/>
      <c r="J673" s="3"/>
      <c r="N673" s="1"/>
    </row>
    <row r="674" spans="1:14" ht="15" customHeight="1" x14ac:dyDescent="0.2">
      <c r="A674" s="1"/>
      <c r="F674" s="2"/>
      <c r="G674" s="5"/>
      <c r="J674" s="3"/>
      <c r="N674" s="1"/>
    </row>
    <row r="675" spans="1:14" ht="15" customHeight="1" x14ac:dyDescent="0.2">
      <c r="A675" s="1"/>
      <c r="F675" s="2"/>
      <c r="G675" s="5"/>
      <c r="J675" s="3"/>
      <c r="N675" s="1"/>
    </row>
    <row r="676" spans="1:14" ht="15" customHeight="1" x14ac:dyDescent="0.2">
      <c r="A676" s="1"/>
      <c r="F676" s="2"/>
      <c r="G676" s="5"/>
      <c r="J676" s="3"/>
      <c r="N676" s="1"/>
    </row>
    <row r="677" spans="1:14" ht="15" customHeight="1" x14ac:dyDescent="0.2">
      <c r="A677" s="1"/>
      <c r="F677" s="2"/>
      <c r="G677" s="5"/>
      <c r="J677" s="3"/>
      <c r="N677" s="1"/>
    </row>
    <row r="678" spans="1:14" ht="15" customHeight="1" x14ac:dyDescent="0.2">
      <c r="A678" s="1"/>
      <c r="F678" s="2"/>
      <c r="G678" s="5"/>
      <c r="J678" s="3"/>
      <c r="N678" s="1"/>
    </row>
    <row r="679" spans="1:14" ht="15" customHeight="1" x14ac:dyDescent="0.2">
      <c r="A679" s="1"/>
      <c r="F679" s="2"/>
      <c r="G679" s="5"/>
      <c r="J679" s="3"/>
      <c r="N679" s="1"/>
    </row>
    <row r="680" spans="1:14" ht="15" customHeight="1" x14ac:dyDescent="0.2">
      <c r="A680" s="1"/>
      <c r="F680" s="2"/>
      <c r="G680" s="5"/>
      <c r="J680" s="3"/>
      <c r="N680" s="1"/>
    </row>
    <row r="681" spans="1:14" ht="15" customHeight="1" x14ac:dyDescent="0.2">
      <c r="A681" s="1"/>
      <c r="F681" s="2"/>
      <c r="G681" s="5"/>
      <c r="J681" s="3"/>
      <c r="N681" s="1"/>
    </row>
    <row r="682" spans="1:14" ht="15" customHeight="1" x14ac:dyDescent="0.2">
      <c r="A682" s="1"/>
      <c r="F682" s="2"/>
      <c r="G682" s="5"/>
      <c r="J682" s="3"/>
      <c r="N682" s="1"/>
    </row>
    <row r="683" spans="1:14" ht="15" customHeight="1" x14ac:dyDescent="0.2">
      <c r="A683" s="1"/>
      <c r="F683" s="2"/>
      <c r="G683" s="5"/>
      <c r="J683" s="3"/>
      <c r="N683" s="1"/>
    </row>
    <row r="684" spans="1:14" ht="15" customHeight="1" x14ac:dyDescent="0.2">
      <c r="A684" s="1"/>
      <c r="F684" s="2"/>
      <c r="G684" s="5"/>
      <c r="J684" s="3"/>
      <c r="N684" s="1"/>
    </row>
    <row r="685" spans="1:14" ht="15" customHeight="1" x14ac:dyDescent="0.2">
      <c r="A685" s="1"/>
      <c r="F685" s="2"/>
      <c r="G685" s="5"/>
      <c r="J685" s="3"/>
      <c r="N685" s="1"/>
    </row>
    <row r="686" spans="1:14" ht="15" customHeight="1" x14ac:dyDescent="0.2">
      <c r="A686" s="1"/>
      <c r="F686" s="2"/>
      <c r="G686" s="5"/>
      <c r="J686" s="3"/>
      <c r="N686" s="1"/>
    </row>
    <row r="687" spans="1:14" ht="15" customHeight="1" x14ac:dyDescent="0.2">
      <c r="A687" s="1"/>
      <c r="F687" s="2"/>
      <c r="G687" s="5"/>
      <c r="J687" s="3"/>
      <c r="N687" s="1"/>
    </row>
    <row r="688" spans="1:14" ht="15" customHeight="1" x14ac:dyDescent="0.2">
      <c r="A688" s="1"/>
      <c r="F688" s="2"/>
      <c r="G688" s="5"/>
      <c r="J688" s="3"/>
      <c r="N688" s="1"/>
    </row>
    <row r="689" spans="1:14" ht="15" customHeight="1" x14ac:dyDescent="0.2">
      <c r="A689" s="1"/>
      <c r="F689" s="2"/>
      <c r="G689" s="5"/>
      <c r="J689" s="3"/>
      <c r="N689" s="1"/>
    </row>
    <row r="690" spans="1:14" ht="15" customHeight="1" x14ac:dyDescent="0.2">
      <c r="A690" s="1"/>
      <c r="F690" s="2"/>
      <c r="G690" s="5"/>
      <c r="J690" s="3"/>
      <c r="N690" s="1"/>
    </row>
    <row r="691" spans="1:14" ht="15" customHeight="1" x14ac:dyDescent="0.2">
      <c r="A691" s="1"/>
      <c r="F691" s="2"/>
      <c r="G691" s="5"/>
      <c r="J691" s="3"/>
      <c r="N691" s="1"/>
    </row>
    <row r="692" spans="1:14" ht="15" customHeight="1" x14ac:dyDescent="0.2">
      <c r="A692" s="1"/>
      <c r="F692" s="2"/>
      <c r="G692" s="5"/>
      <c r="J692" s="3"/>
      <c r="N692" s="1"/>
    </row>
    <row r="693" spans="1:14" ht="15" customHeight="1" x14ac:dyDescent="0.2">
      <c r="A693" s="1"/>
      <c r="F693" s="2"/>
      <c r="G693" s="5"/>
      <c r="J693" s="3"/>
      <c r="N693" s="1"/>
    </row>
    <row r="694" spans="1:14" ht="15" customHeight="1" x14ac:dyDescent="0.2">
      <c r="A694" s="1"/>
      <c r="F694" s="2"/>
      <c r="G694" s="5"/>
      <c r="J694" s="3"/>
      <c r="N694" s="1"/>
    </row>
    <row r="695" spans="1:14" ht="15" customHeight="1" x14ac:dyDescent="0.2">
      <c r="A695" s="1"/>
      <c r="F695" s="2"/>
      <c r="G695" s="5"/>
      <c r="J695" s="3"/>
      <c r="N695" s="1"/>
    </row>
    <row r="696" spans="1:14" ht="15" customHeight="1" x14ac:dyDescent="0.2">
      <c r="A696" s="1"/>
      <c r="F696" s="2"/>
      <c r="G696" s="5"/>
      <c r="J696" s="3"/>
      <c r="N696" s="1"/>
    </row>
    <row r="697" spans="1:14" ht="15" customHeight="1" x14ac:dyDescent="0.2">
      <c r="A697" s="1"/>
      <c r="F697" s="2"/>
      <c r="G697" s="5"/>
      <c r="J697" s="3"/>
      <c r="N697" s="1"/>
    </row>
    <row r="698" spans="1:14" ht="15" customHeight="1" x14ac:dyDescent="0.2">
      <c r="A698" s="1"/>
      <c r="F698" s="2"/>
      <c r="G698" s="5"/>
      <c r="J698" s="3"/>
      <c r="N698" s="1"/>
    </row>
    <row r="699" spans="1:14" ht="15" customHeight="1" x14ac:dyDescent="0.2">
      <c r="A699" s="1"/>
      <c r="F699" s="2"/>
      <c r="G699" s="5"/>
      <c r="J699" s="3"/>
      <c r="N699" s="1"/>
    </row>
    <row r="700" spans="1:14" ht="15" customHeight="1" x14ac:dyDescent="0.2">
      <c r="A700" s="1"/>
      <c r="F700" s="2"/>
      <c r="G700" s="5"/>
      <c r="J700" s="3"/>
      <c r="N700" s="1"/>
    </row>
    <row r="701" spans="1:14" ht="15" customHeight="1" x14ac:dyDescent="0.2">
      <c r="A701" s="1"/>
      <c r="F701" s="2"/>
      <c r="G701" s="5"/>
      <c r="J701" s="3"/>
      <c r="N701" s="1"/>
    </row>
    <row r="702" spans="1:14" ht="15" customHeight="1" x14ac:dyDescent="0.2">
      <c r="A702" s="1"/>
      <c r="F702" s="2"/>
      <c r="G702" s="5"/>
      <c r="J702" s="3"/>
      <c r="N702" s="1"/>
    </row>
    <row r="703" spans="1:14" ht="15" customHeight="1" x14ac:dyDescent="0.2">
      <c r="A703" s="1"/>
      <c r="F703" s="2"/>
      <c r="G703" s="5"/>
      <c r="J703" s="3"/>
      <c r="N703" s="1"/>
    </row>
    <row r="704" spans="1:14" ht="15" customHeight="1" x14ac:dyDescent="0.2">
      <c r="A704" s="1"/>
      <c r="F704" s="2"/>
      <c r="G704" s="5"/>
      <c r="J704" s="3"/>
      <c r="N704" s="1"/>
    </row>
    <row r="705" spans="1:14" ht="15" customHeight="1" x14ac:dyDescent="0.2">
      <c r="A705" s="1"/>
      <c r="F705" s="2"/>
      <c r="G705" s="5"/>
      <c r="J705" s="3"/>
      <c r="N705" s="1"/>
    </row>
    <row r="706" spans="1:14" ht="15" customHeight="1" x14ac:dyDescent="0.2">
      <c r="A706" s="1"/>
      <c r="F706" s="2"/>
      <c r="G706" s="5"/>
      <c r="J706" s="3"/>
      <c r="N706" s="1"/>
    </row>
    <row r="707" spans="1:14" ht="15" customHeight="1" x14ac:dyDescent="0.2">
      <c r="A707" s="1"/>
      <c r="F707" s="2"/>
      <c r="G707" s="5"/>
      <c r="J707" s="3"/>
      <c r="N707" s="1"/>
    </row>
    <row r="708" spans="1:14" ht="15" customHeight="1" x14ac:dyDescent="0.2">
      <c r="A708" s="1"/>
      <c r="F708" s="2"/>
      <c r="G708" s="5"/>
      <c r="J708" s="3"/>
      <c r="N708" s="1"/>
    </row>
    <row r="709" spans="1:14" ht="15" customHeight="1" x14ac:dyDescent="0.2">
      <c r="A709" s="1"/>
      <c r="F709" s="2"/>
      <c r="G709" s="5"/>
      <c r="J709" s="3"/>
      <c r="N709" s="1"/>
    </row>
    <row r="710" spans="1:14" ht="15" customHeight="1" x14ac:dyDescent="0.2">
      <c r="A710" s="1"/>
      <c r="F710" s="2"/>
      <c r="G710" s="5"/>
      <c r="J710" s="3"/>
      <c r="N710" s="1"/>
    </row>
    <row r="711" spans="1:14" ht="15" customHeight="1" x14ac:dyDescent="0.2">
      <c r="A711" s="1"/>
      <c r="F711" s="2"/>
      <c r="G711" s="5"/>
      <c r="J711" s="3"/>
      <c r="N711" s="1"/>
    </row>
    <row r="712" spans="1:14" ht="15" customHeight="1" x14ac:dyDescent="0.2">
      <c r="A712" s="1"/>
      <c r="F712" s="2"/>
      <c r="G712" s="5"/>
      <c r="J712" s="3"/>
      <c r="N712" s="1"/>
    </row>
    <row r="713" spans="1:14" ht="15" customHeight="1" x14ac:dyDescent="0.2">
      <c r="A713" s="1"/>
      <c r="F713" s="2"/>
      <c r="G713" s="5"/>
      <c r="J713" s="3"/>
      <c r="N713" s="1"/>
    </row>
    <row r="714" spans="1:14" ht="15" customHeight="1" x14ac:dyDescent="0.2">
      <c r="A714" s="1"/>
      <c r="F714" s="2"/>
      <c r="G714" s="5"/>
      <c r="J714" s="3"/>
      <c r="N714" s="1"/>
    </row>
    <row r="715" spans="1:14" ht="15" customHeight="1" x14ac:dyDescent="0.2">
      <c r="A715" s="1"/>
      <c r="F715" s="2"/>
      <c r="G715" s="5"/>
      <c r="J715" s="3"/>
      <c r="N715" s="1"/>
    </row>
    <row r="716" spans="1:14" ht="15" customHeight="1" x14ac:dyDescent="0.2">
      <c r="A716" s="1"/>
      <c r="F716" s="2"/>
      <c r="G716" s="5"/>
      <c r="J716" s="3"/>
      <c r="N716" s="1"/>
    </row>
    <row r="717" spans="1:14" ht="15" customHeight="1" x14ac:dyDescent="0.2">
      <c r="A717" s="1"/>
      <c r="F717" s="2"/>
      <c r="G717" s="5"/>
      <c r="J717" s="3"/>
      <c r="N717" s="1"/>
    </row>
    <row r="718" spans="1:14" ht="15" customHeight="1" x14ac:dyDescent="0.2">
      <c r="A718" s="1"/>
      <c r="F718" s="2"/>
      <c r="G718" s="5"/>
      <c r="J718" s="3"/>
      <c r="N718" s="1"/>
    </row>
    <row r="719" spans="1:14" ht="15" customHeight="1" x14ac:dyDescent="0.2">
      <c r="A719" s="1"/>
      <c r="F719" s="2"/>
      <c r="G719" s="5"/>
      <c r="J719" s="3"/>
      <c r="N719" s="1"/>
    </row>
    <row r="720" spans="1:14" ht="15" customHeight="1" x14ac:dyDescent="0.2">
      <c r="A720" s="1"/>
      <c r="F720" s="2"/>
      <c r="G720" s="5"/>
      <c r="J720" s="3"/>
      <c r="N720" s="1"/>
    </row>
    <row r="721" spans="1:14" ht="15" customHeight="1" x14ac:dyDescent="0.2">
      <c r="A721" s="1"/>
      <c r="F721" s="2"/>
      <c r="G721" s="5"/>
      <c r="J721" s="3"/>
      <c r="N721" s="1"/>
    </row>
    <row r="722" spans="1:14" ht="15" customHeight="1" x14ac:dyDescent="0.2">
      <c r="A722" s="1"/>
      <c r="F722" s="2"/>
      <c r="G722" s="5"/>
      <c r="J722" s="3"/>
      <c r="N722" s="1"/>
    </row>
    <row r="723" spans="1:14" ht="15" customHeight="1" x14ac:dyDescent="0.2">
      <c r="A723" s="1"/>
      <c r="F723" s="2"/>
      <c r="G723" s="5"/>
      <c r="J723" s="3"/>
      <c r="N723" s="1"/>
    </row>
    <row r="724" spans="1:14" ht="15" customHeight="1" x14ac:dyDescent="0.2">
      <c r="A724" s="1"/>
      <c r="F724" s="2"/>
      <c r="G724" s="5"/>
      <c r="J724" s="3"/>
      <c r="N724" s="1"/>
    </row>
    <row r="725" spans="1:14" ht="15" customHeight="1" x14ac:dyDescent="0.2">
      <c r="A725" s="1"/>
      <c r="F725" s="2"/>
      <c r="G725" s="5"/>
      <c r="J725" s="3"/>
      <c r="N725" s="1"/>
    </row>
    <row r="726" spans="1:14" ht="15" customHeight="1" x14ac:dyDescent="0.2">
      <c r="A726" s="1"/>
      <c r="F726" s="2"/>
      <c r="G726" s="5"/>
      <c r="J726" s="3"/>
      <c r="N726" s="1"/>
    </row>
    <row r="727" spans="1:14" ht="15" customHeight="1" x14ac:dyDescent="0.2">
      <c r="A727" s="1"/>
      <c r="F727" s="2"/>
      <c r="G727" s="5"/>
      <c r="J727" s="3"/>
      <c r="N727" s="1"/>
    </row>
    <row r="728" spans="1:14" ht="15" customHeight="1" x14ac:dyDescent="0.2">
      <c r="A728" s="1"/>
      <c r="F728" s="2"/>
      <c r="G728" s="5"/>
      <c r="J728" s="3"/>
      <c r="N728" s="1"/>
    </row>
    <row r="729" spans="1:14" ht="15" customHeight="1" x14ac:dyDescent="0.2">
      <c r="A729" s="1"/>
      <c r="F729" s="2"/>
      <c r="G729" s="5"/>
      <c r="J729" s="3"/>
      <c r="N729" s="1"/>
    </row>
    <row r="730" spans="1:14" ht="15" customHeight="1" x14ac:dyDescent="0.2">
      <c r="A730" s="1"/>
      <c r="F730" s="2"/>
      <c r="G730" s="5"/>
      <c r="J730" s="3"/>
      <c r="N730" s="1"/>
    </row>
    <row r="731" spans="1:14" ht="15" customHeight="1" x14ac:dyDescent="0.2">
      <c r="A731" s="1"/>
      <c r="F731" s="2"/>
      <c r="G731" s="5"/>
      <c r="J731" s="3"/>
      <c r="N731" s="1"/>
    </row>
    <row r="732" spans="1:14" ht="15" customHeight="1" x14ac:dyDescent="0.2">
      <c r="A732" s="1"/>
      <c r="F732" s="2"/>
      <c r="G732" s="5"/>
      <c r="J732" s="3"/>
      <c r="N732" s="1"/>
    </row>
    <row r="733" spans="1:14" ht="15" customHeight="1" x14ac:dyDescent="0.2">
      <c r="A733" s="1"/>
      <c r="F733" s="2"/>
      <c r="G733" s="5"/>
      <c r="J733" s="3"/>
      <c r="N733" s="1"/>
    </row>
    <row r="734" spans="1:14" ht="15" customHeight="1" x14ac:dyDescent="0.2">
      <c r="A734" s="1"/>
      <c r="F734" s="2"/>
      <c r="G734" s="5"/>
      <c r="J734" s="3"/>
      <c r="N734" s="1"/>
    </row>
    <row r="735" spans="1:14" ht="15" customHeight="1" x14ac:dyDescent="0.2">
      <c r="A735" s="1"/>
      <c r="F735" s="2"/>
      <c r="G735" s="5"/>
      <c r="J735" s="3"/>
      <c r="N735" s="1"/>
    </row>
    <row r="736" spans="1:14" ht="15" customHeight="1" x14ac:dyDescent="0.2">
      <c r="A736" s="1"/>
      <c r="F736" s="2"/>
      <c r="G736" s="5"/>
      <c r="J736" s="3"/>
      <c r="N736" s="1"/>
    </row>
    <row r="737" spans="1:14" ht="15" customHeight="1" x14ac:dyDescent="0.2">
      <c r="A737" s="1"/>
      <c r="F737" s="2"/>
      <c r="G737" s="5"/>
      <c r="J737" s="3"/>
      <c r="N737" s="1"/>
    </row>
    <row r="738" spans="1:14" ht="15" customHeight="1" x14ac:dyDescent="0.2">
      <c r="A738" s="1"/>
      <c r="F738" s="2"/>
      <c r="G738" s="5"/>
      <c r="J738" s="3"/>
      <c r="N738" s="1"/>
    </row>
    <row r="739" spans="1:14" ht="15" customHeight="1" x14ac:dyDescent="0.2">
      <c r="A739" s="1"/>
      <c r="F739" s="2"/>
      <c r="G739" s="5"/>
      <c r="J739" s="3"/>
      <c r="N739" s="1"/>
    </row>
    <row r="740" spans="1:14" ht="15" customHeight="1" x14ac:dyDescent="0.2">
      <c r="A740" s="1"/>
      <c r="F740" s="2"/>
      <c r="G740" s="5"/>
      <c r="J740" s="3"/>
      <c r="N740" s="1"/>
    </row>
    <row r="741" spans="1:14" ht="15" customHeight="1" x14ac:dyDescent="0.2">
      <c r="A741" s="1"/>
      <c r="F741" s="2"/>
      <c r="G741" s="5"/>
      <c r="J741" s="3"/>
      <c r="N741" s="1"/>
    </row>
    <row r="742" spans="1:14" ht="15" customHeight="1" x14ac:dyDescent="0.2">
      <c r="A742" s="1"/>
      <c r="F742" s="2"/>
      <c r="G742" s="5"/>
      <c r="J742" s="3"/>
      <c r="N742" s="1"/>
    </row>
    <row r="743" spans="1:14" ht="15" customHeight="1" x14ac:dyDescent="0.2">
      <c r="A743" s="1"/>
      <c r="F743" s="2"/>
      <c r="G743" s="5"/>
      <c r="J743" s="3"/>
      <c r="N743" s="1"/>
    </row>
    <row r="744" spans="1:14" ht="15" customHeight="1" x14ac:dyDescent="0.2">
      <c r="A744" s="1"/>
      <c r="F744" s="2"/>
      <c r="G744" s="5"/>
      <c r="J744" s="3"/>
      <c r="N744" s="1"/>
    </row>
    <row r="745" spans="1:14" ht="15" customHeight="1" x14ac:dyDescent="0.2">
      <c r="A745" s="1"/>
      <c r="F745" s="2"/>
      <c r="G745" s="5"/>
      <c r="J745" s="3"/>
      <c r="N745" s="1"/>
    </row>
    <row r="746" spans="1:14" ht="15" customHeight="1" x14ac:dyDescent="0.2">
      <c r="A746" s="1"/>
      <c r="F746" s="2"/>
      <c r="G746" s="5"/>
      <c r="J746" s="3"/>
      <c r="N746" s="1"/>
    </row>
    <row r="747" spans="1:14" ht="15" customHeight="1" x14ac:dyDescent="0.2">
      <c r="A747" s="1"/>
      <c r="F747" s="2"/>
      <c r="G747" s="5"/>
      <c r="J747" s="3"/>
      <c r="N747" s="1"/>
    </row>
    <row r="748" spans="1:14" ht="15" customHeight="1" x14ac:dyDescent="0.2">
      <c r="A748" s="1"/>
      <c r="F748" s="2"/>
      <c r="G748" s="5"/>
      <c r="J748" s="3"/>
      <c r="N748" s="1"/>
    </row>
    <row r="749" spans="1:14" ht="15" customHeight="1" x14ac:dyDescent="0.2">
      <c r="A749" s="1"/>
      <c r="F749" s="2"/>
      <c r="G749" s="5"/>
      <c r="J749" s="3"/>
      <c r="N749" s="1"/>
    </row>
    <row r="750" spans="1:14" ht="15" customHeight="1" x14ac:dyDescent="0.2">
      <c r="A750" s="1"/>
      <c r="F750" s="2"/>
      <c r="G750" s="5"/>
      <c r="J750" s="3"/>
      <c r="N750" s="1"/>
    </row>
    <row r="751" spans="1:14" ht="15" customHeight="1" x14ac:dyDescent="0.2">
      <c r="A751" s="1"/>
      <c r="F751" s="2"/>
      <c r="G751" s="5"/>
      <c r="J751" s="3"/>
      <c r="N751" s="1"/>
    </row>
    <row r="752" spans="1:14" ht="15" customHeight="1" x14ac:dyDescent="0.2">
      <c r="A752" s="1"/>
      <c r="F752" s="2"/>
      <c r="G752" s="5"/>
      <c r="J752" s="3"/>
      <c r="N752" s="1"/>
    </row>
    <row r="753" spans="1:14" ht="15" customHeight="1" x14ac:dyDescent="0.2">
      <c r="A753" s="1"/>
      <c r="F753" s="2"/>
      <c r="G753" s="5"/>
      <c r="J753" s="3"/>
      <c r="N753" s="1"/>
    </row>
    <row r="754" spans="1:14" ht="15" customHeight="1" x14ac:dyDescent="0.2">
      <c r="A754" s="1"/>
      <c r="F754" s="2"/>
      <c r="G754" s="5"/>
      <c r="J754" s="3"/>
      <c r="N754" s="1"/>
    </row>
    <row r="755" spans="1:14" ht="15" customHeight="1" x14ac:dyDescent="0.2">
      <c r="A755" s="1"/>
      <c r="F755" s="2"/>
      <c r="G755" s="5"/>
      <c r="J755" s="3"/>
      <c r="N755" s="1"/>
    </row>
    <row r="756" spans="1:14" ht="15" customHeight="1" x14ac:dyDescent="0.2">
      <c r="A756" s="1"/>
      <c r="F756" s="2"/>
      <c r="G756" s="5"/>
      <c r="J756" s="3"/>
      <c r="N756" s="1"/>
    </row>
    <row r="757" spans="1:14" ht="15" customHeight="1" x14ac:dyDescent="0.2">
      <c r="A757" s="1"/>
      <c r="F757" s="2"/>
      <c r="G757" s="5"/>
      <c r="J757" s="3"/>
      <c r="N757" s="1"/>
    </row>
    <row r="758" spans="1:14" ht="15" customHeight="1" x14ac:dyDescent="0.2">
      <c r="A758" s="1"/>
      <c r="F758" s="2"/>
      <c r="G758" s="5"/>
      <c r="J758" s="3"/>
      <c r="N758" s="1"/>
    </row>
    <row r="759" spans="1:14" ht="15" customHeight="1" x14ac:dyDescent="0.2">
      <c r="A759" s="1"/>
      <c r="F759" s="2"/>
      <c r="G759" s="5"/>
      <c r="J759" s="3"/>
      <c r="N759" s="1"/>
    </row>
    <row r="760" spans="1:14" ht="15" customHeight="1" x14ac:dyDescent="0.2">
      <c r="A760" s="1"/>
      <c r="F760" s="2"/>
      <c r="G760" s="5"/>
      <c r="J760" s="3"/>
      <c r="N760" s="1"/>
    </row>
    <row r="761" spans="1:14" ht="15" customHeight="1" x14ac:dyDescent="0.2">
      <c r="A761" s="1"/>
      <c r="F761" s="2"/>
      <c r="G761" s="5"/>
      <c r="J761" s="3"/>
      <c r="N761" s="1"/>
    </row>
    <row r="762" spans="1:14" ht="15" customHeight="1" x14ac:dyDescent="0.2">
      <c r="A762" s="1"/>
      <c r="F762" s="2"/>
      <c r="G762" s="5"/>
      <c r="J762" s="3"/>
      <c r="N762" s="1"/>
    </row>
    <row r="763" spans="1:14" ht="15" customHeight="1" x14ac:dyDescent="0.2">
      <c r="A763" s="1"/>
      <c r="F763" s="2"/>
      <c r="G763" s="5"/>
      <c r="J763" s="3"/>
      <c r="N763" s="1"/>
    </row>
    <row r="764" spans="1:14" ht="15" customHeight="1" x14ac:dyDescent="0.2">
      <c r="A764" s="1"/>
      <c r="F764" s="2"/>
      <c r="G764" s="5"/>
      <c r="J764" s="3"/>
      <c r="N764" s="1"/>
    </row>
    <row r="765" spans="1:14" ht="15" customHeight="1" x14ac:dyDescent="0.2">
      <c r="A765" s="1"/>
      <c r="F765" s="2"/>
      <c r="G765" s="5"/>
      <c r="J765" s="3"/>
      <c r="N765" s="1"/>
    </row>
    <row r="766" spans="1:14" ht="15" customHeight="1" x14ac:dyDescent="0.2">
      <c r="A766" s="1"/>
      <c r="F766" s="2"/>
      <c r="G766" s="5"/>
      <c r="J766" s="3"/>
      <c r="N766" s="1"/>
    </row>
    <row r="767" spans="1:14" ht="15" customHeight="1" x14ac:dyDescent="0.2">
      <c r="A767" s="1"/>
      <c r="F767" s="2"/>
      <c r="G767" s="5"/>
      <c r="J767" s="3"/>
      <c r="N767" s="1"/>
    </row>
    <row r="768" spans="1:14" ht="15" customHeight="1" x14ac:dyDescent="0.2">
      <c r="A768" s="1"/>
      <c r="F768" s="2"/>
      <c r="G768" s="5"/>
      <c r="J768" s="3"/>
      <c r="N768" s="1"/>
    </row>
    <row r="769" spans="1:14" ht="15" customHeight="1" x14ac:dyDescent="0.2">
      <c r="A769" s="1"/>
      <c r="F769" s="2"/>
      <c r="G769" s="5"/>
      <c r="J769" s="3"/>
      <c r="N769" s="1"/>
    </row>
    <row r="770" spans="1:14" ht="15" customHeight="1" x14ac:dyDescent="0.2">
      <c r="A770" s="1"/>
      <c r="F770" s="2"/>
      <c r="G770" s="5"/>
      <c r="J770" s="3"/>
      <c r="N770" s="1"/>
    </row>
    <row r="771" spans="1:14" ht="15" customHeight="1" x14ac:dyDescent="0.2">
      <c r="A771" s="1"/>
      <c r="F771" s="2"/>
      <c r="G771" s="5"/>
      <c r="J771" s="3"/>
      <c r="N771" s="1"/>
    </row>
    <row r="772" spans="1:14" ht="15" customHeight="1" x14ac:dyDescent="0.2">
      <c r="A772" s="1"/>
      <c r="F772" s="2"/>
      <c r="G772" s="5"/>
      <c r="J772" s="3"/>
      <c r="N772" s="1"/>
    </row>
    <row r="773" spans="1:14" ht="15" customHeight="1" x14ac:dyDescent="0.2">
      <c r="A773" s="1"/>
      <c r="F773" s="2"/>
      <c r="G773" s="5"/>
      <c r="J773" s="3"/>
      <c r="N773" s="1"/>
    </row>
    <row r="774" spans="1:14" ht="15" customHeight="1" x14ac:dyDescent="0.2">
      <c r="A774" s="1"/>
      <c r="F774" s="2"/>
      <c r="G774" s="5"/>
      <c r="J774" s="3"/>
      <c r="N774" s="1"/>
    </row>
    <row r="775" spans="1:14" ht="15" customHeight="1" x14ac:dyDescent="0.2">
      <c r="A775" s="1"/>
      <c r="F775" s="2"/>
      <c r="G775" s="5"/>
      <c r="J775" s="3"/>
      <c r="N775" s="1"/>
    </row>
    <row r="776" spans="1:14" ht="15" customHeight="1" x14ac:dyDescent="0.2">
      <c r="A776" s="1"/>
      <c r="F776" s="2"/>
      <c r="G776" s="5"/>
      <c r="J776" s="3"/>
      <c r="N776" s="1"/>
    </row>
    <row r="777" spans="1:14" ht="15" customHeight="1" x14ac:dyDescent="0.2">
      <c r="A777" s="1"/>
      <c r="F777" s="2"/>
      <c r="G777" s="5"/>
      <c r="J777" s="3"/>
      <c r="N777" s="1"/>
    </row>
    <row r="778" spans="1:14" ht="15" customHeight="1" x14ac:dyDescent="0.2">
      <c r="A778" s="1"/>
      <c r="F778" s="2"/>
      <c r="G778" s="5"/>
      <c r="J778" s="3"/>
      <c r="N778" s="1"/>
    </row>
    <row r="779" spans="1:14" ht="15" customHeight="1" x14ac:dyDescent="0.2">
      <c r="A779" s="1"/>
      <c r="F779" s="2"/>
      <c r="G779" s="5"/>
      <c r="J779" s="3"/>
      <c r="N779" s="1"/>
    </row>
    <row r="780" spans="1:14" ht="15" customHeight="1" x14ac:dyDescent="0.2">
      <c r="A780" s="1"/>
      <c r="F780" s="2"/>
      <c r="G780" s="5"/>
      <c r="J780" s="3"/>
      <c r="N780" s="1"/>
    </row>
    <row r="781" spans="1:14" ht="15" customHeight="1" x14ac:dyDescent="0.2">
      <c r="A781" s="1"/>
      <c r="F781" s="2"/>
      <c r="G781" s="5"/>
      <c r="J781" s="3"/>
      <c r="N781" s="1"/>
    </row>
    <row r="782" spans="1:14" ht="15" customHeight="1" x14ac:dyDescent="0.2">
      <c r="A782" s="1"/>
      <c r="F782" s="2"/>
      <c r="G782" s="5"/>
      <c r="J782" s="3"/>
      <c r="N782" s="1"/>
    </row>
    <row r="783" spans="1:14" ht="15" customHeight="1" x14ac:dyDescent="0.2">
      <c r="A783" s="1"/>
      <c r="F783" s="2"/>
      <c r="G783" s="5"/>
      <c r="J783" s="3"/>
      <c r="N783" s="1"/>
    </row>
    <row r="784" spans="1:14" ht="15" customHeight="1" x14ac:dyDescent="0.2">
      <c r="A784" s="1"/>
      <c r="F784" s="2"/>
      <c r="G784" s="5"/>
      <c r="J784" s="3"/>
      <c r="N784" s="1"/>
    </row>
    <row r="785" spans="1:14" ht="15" customHeight="1" x14ac:dyDescent="0.2">
      <c r="A785" s="1"/>
      <c r="F785" s="2"/>
      <c r="G785" s="5"/>
      <c r="J785" s="3"/>
      <c r="N785" s="1"/>
    </row>
    <row r="786" spans="1:14" ht="15" customHeight="1" x14ac:dyDescent="0.2">
      <c r="A786" s="1"/>
      <c r="F786" s="2"/>
      <c r="G786" s="5"/>
      <c r="J786" s="3"/>
      <c r="N786" s="1"/>
    </row>
    <row r="787" spans="1:14" ht="15" customHeight="1" x14ac:dyDescent="0.2">
      <c r="A787" s="1"/>
      <c r="F787" s="2"/>
      <c r="G787" s="5"/>
      <c r="J787" s="3"/>
      <c r="N787" s="1"/>
    </row>
    <row r="788" spans="1:14" ht="15" customHeight="1" x14ac:dyDescent="0.2">
      <c r="A788" s="1"/>
      <c r="F788" s="2"/>
      <c r="G788" s="5"/>
      <c r="J788" s="3"/>
      <c r="N788" s="1"/>
    </row>
    <row r="789" spans="1:14" ht="15" customHeight="1" x14ac:dyDescent="0.2">
      <c r="A789" s="1"/>
      <c r="F789" s="2"/>
      <c r="G789" s="5"/>
      <c r="J789" s="3"/>
      <c r="N789" s="1"/>
    </row>
    <row r="790" spans="1:14" ht="15" customHeight="1" x14ac:dyDescent="0.2">
      <c r="A790" s="1"/>
      <c r="F790" s="2"/>
      <c r="G790" s="5"/>
      <c r="J790" s="3"/>
      <c r="N790" s="1"/>
    </row>
    <row r="791" spans="1:14" ht="15" customHeight="1" x14ac:dyDescent="0.2">
      <c r="A791" s="1"/>
      <c r="F791" s="2"/>
      <c r="G791" s="5"/>
      <c r="J791" s="3"/>
      <c r="N791" s="1"/>
    </row>
    <row r="792" spans="1:14" ht="15" customHeight="1" x14ac:dyDescent="0.2">
      <c r="A792" s="1"/>
      <c r="F792" s="2"/>
      <c r="G792" s="5"/>
      <c r="J792" s="3"/>
      <c r="N792" s="1"/>
    </row>
    <row r="793" spans="1:14" ht="15" customHeight="1" x14ac:dyDescent="0.2">
      <c r="A793" s="1"/>
      <c r="F793" s="2"/>
      <c r="G793" s="5"/>
      <c r="J793" s="3"/>
      <c r="N793" s="1"/>
    </row>
    <row r="794" spans="1:14" ht="15" customHeight="1" x14ac:dyDescent="0.2">
      <c r="A794" s="1"/>
      <c r="F794" s="2"/>
      <c r="G794" s="5"/>
      <c r="J794" s="3"/>
      <c r="N794" s="1"/>
    </row>
    <row r="795" spans="1:14" ht="15" customHeight="1" x14ac:dyDescent="0.2">
      <c r="A795" s="1"/>
      <c r="F795" s="2"/>
      <c r="G795" s="5"/>
      <c r="J795" s="3"/>
      <c r="N795" s="1"/>
    </row>
    <row r="796" spans="1:14" ht="15" customHeight="1" x14ac:dyDescent="0.2">
      <c r="A796" s="1"/>
      <c r="F796" s="2"/>
      <c r="G796" s="5"/>
      <c r="J796" s="3"/>
      <c r="N796" s="1"/>
    </row>
    <row r="797" spans="1:14" ht="15" customHeight="1" x14ac:dyDescent="0.2">
      <c r="A797" s="1"/>
      <c r="F797" s="2"/>
      <c r="G797" s="5"/>
      <c r="J797" s="3"/>
      <c r="N797" s="1"/>
    </row>
    <row r="798" spans="1:14" ht="15" customHeight="1" x14ac:dyDescent="0.2">
      <c r="A798" s="1"/>
      <c r="F798" s="2"/>
      <c r="G798" s="5"/>
      <c r="J798" s="3"/>
      <c r="N798" s="1"/>
    </row>
    <row r="799" spans="1:14" ht="15" customHeight="1" x14ac:dyDescent="0.2">
      <c r="A799" s="1"/>
      <c r="F799" s="2"/>
      <c r="G799" s="5"/>
      <c r="J799" s="3"/>
      <c r="N799" s="1"/>
    </row>
    <row r="800" spans="1:14" ht="15" customHeight="1" x14ac:dyDescent="0.2">
      <c r="A800" s="1"/>
      <c r="F800" s="2"/>
      <c r="G800" s="5"/>
      <c r="J800" s="3"/>
      <c r="N800" s="1"/>
    </row>
    <row r="801" spans="1:14" ht="15" customHeight="1" x14ac:dyDescent="0.2">
      <c r="A801" s="1"/>
      <c r="F801" s="2"/>
      <c r="G801" s="5"/>
      <c r="J801" s="3"/>
      <c r="N801" s="1"/>
    </row>
    <row r="802" spans="1:14" ht="15" customHeight="1" x14ac:dyDescent="0.2">
      <c r="A802" s="1"/>
      <c r="F802" s="2"/>
      <c r="G802" s="5"/>
      <c r="J802" s="3"/>
      <c r="N802" s="1"/>
    </row>
    <row r="803" spans="1:14" ht="15" customHeight="1" x14ac:dyDescent="0.2">
      <c r="A803" s="1"/>
      <c r="F803" s="2"/>
      <c r="G803" s="5"/>
      <c r="J803" s="3"/>
      <c r="N803" s="1"/>
    </row>
    <row r="804" spans="1:14" ht="15" customHeight="1" x14ac:dyDescent="0.2">
      <c r="A804" s="1"/>
      <c r="F804" s="2"/>
      <c r="G804" s="5"/>
      <c r="J804" s="3"/>
      <c r="N804" s="1"/>
    </row>
    <row r="805" spans="1:14" ht="15" customHeight="1" x14ac:dyDescent="0.2">
      <c r="A805" s="1"/>
      <c r="F805" s="2"/>
      <c r="G805" s="5"/>
      <c r="J805" s="3"/>
      <c r="N805" s="1"/>
    </row>
    <row r="806" spans="1:14" ht="15" customHeight="1" x14ac:dyDescent="0.2">
      <c r="A806" s="1"/>
      <c r="F806" s="2"/>
      <c r="G806" s="5"/>
      <c r="J806" s="3"/>
      <c r="N806" s="1"/>
    </row>
    <row r="807" spans="1:14" ht="15" customHeight="1" x14ac:dyDescent="0.2">
      <c r="A807" s="1"/>
      <c r="F807" s="2"/>
      <c r="G807" s="5"/>
      <c r="J807" s="3"/>
      <c r="N807" s="1"/>
    </row>
    <row r="808" spans="1:14" ht="15" customHeight="1" x14ac:dyDescent="0.2">
      <c r="A808" s="1"/>
      <c r="F808" s="2"/>
      <c r="G808" s="5"/>
      <c r="J808" s="3"/>
      <c r="N808" s="1"/>
    </row>
    <row r="809" spans="1:14" ht="15" customHeight="1" x14ac:dyDescent="0.2">
      <c r="A809" s="1"/>
      <c r="F809" s="2"/>
      <c r="G809" s="5"/>
      <c r="J809" s="3"/>
      <c r="N809" s="1"/>
    </row>
    <row r="810" spans="1:14" ht="15" customHeight="1" x14ac:dyDescent="0.2">
      <c r="A810" s="1"/>
      <c r="F810" s="2"/>
      <c r="G810" s="5"/>
      <c r="J810" s="3"/>
      <c r="N810" s="1"/>
    </row>
    <row r="811" spans="1:14" ht="15" customHeight="1" x14ac:dyDescent="0.2">
      <c r="A811" s="1"/>
      <c r="F811" s="2"/>
      <c r="G811" s="5"/>
      <c r="J811" s="3"/>
      <c r="N811" s="1"/>
    </row>
    <row r="812" spans="1:14" ht="15" customHeight="1" x14ac:dyDescent="0.2">
      <c r="A812" s="1"/>
      <c r="F812" s="2"/>
      <c r="G812" s="5"/>
      <c r="J812" s="3"/>
      <c r="N812" s="1"/>
    </row>
    <row r="813" spans="1:14" ht="15" customHeight="1" x14ac:dyDescent="0.2">
      <c r="A813" s="1"/>
      <c r="F813" s="2"/>
      <c r="G813" s="5"/>
      <c r="J813" s="3"/>
      <c r="N813" s="1"/>
    </row>
    <row r="814" spans="1:14" ht="15" customHeight="1" x14ac:dyDescent="0.2">
      <c r="A814" s="1"/>
      <c r="F814" s="2"/>
      <c r="G814" s="5"/>
      <c r="J814" s="3"/>
      <c r="N814" s="1"/>
    </row>
    <row r="815" spans="1:14" ht="15" customHeight="1" x14ac:dyDescent="0.2">
      <c r="A815" s="1"/>
      <c r="F815" s="2"/>
      <c r="G815" s="5"/>
      <c r="J815" s="3"/>
      <c r="N815" s="1"/>
    </row>
    <row r="816" spans="1:14" ht="15" customHeight="1" x14ac:dyDescent="0.2">
      <c r="A816" s="1"/>
      <c r="F816" s="2"/>
      <c r="G816" s="5"/>
      <c r="J816" s="3"/>
      <c r="N816" s="1"/>
    </row>
    <row r="817" spans="1:14" ht="15" customHeight="1" x14ac:dyDescent="0.2">
      <c r="A817" s="1"/>
      <c r="F817" s="2"/>
      <c r="G817" s="5"/>
      <c r="J817" s="3"/>
      <c r="N817" s="1"/>
    </row>
    <row r="818" spans="1:14" ht="15" customHeight="1" x14ac:dyDescent="0.2">
      <c r="A818" s="1"/>
      <c r="F818" s="2"/>
      <c r="G818" s="5"/>
      <c r="J818" s="3"/>
      <c r="N818" s="1"/>
    </row>
    <row r="819" spans="1:14" ht="15" customHeight="1" x14ac:dyDescent="0.2">
      <c r="A819" s="1"/>
      <c r="F819" s="2"/>
      <c r="G819" s="5"/>
      <c r="J819" s="3"/>
      <c r="N819" s="1"/>
    </row>
    <row r="820" spans="1:14" ht="15" customHeight="1" x14ac:dyDescent="0.2">
      <c r="A820" s="1"/>
      <c r="F820" s="2"/>
      <c r="G820" s="5"/>
      <c r="J820" s="3"/>
      <c r="N820" s="1"/>
    </row>
    <row r="821" spans="1:14" ht="15" customHeight="1" x14ac:dyDescent="0.2">
      <c r="A821" s="1"/>
      <c r="F821" s="2"/>
      <c r="G821" s="5"/>
      <c r="J821" s="3"/>
      <c r="N821" s="1"/>
    </row>
    <row r="822" spans="1:14" ht="15" customHeight="1" x14ac:dyDescent="0.2">
      <c r="A822" s="1"/>
      <c r="F822" s="2"/>
      <c r="G822" s="5"/>
      <c r="J822" s="3"/>
      <c r="N822" s="1"/>
    </row>
    <row r="823" spans="1:14" ht="15" customHeight="1" x14ac:dyDescent="0.2">
      <c r="A823" s="1"/>
      <c r="F823" s="2"/>
      <c r="G823" s="5"/>
      <c r="J823" s="3"/>
      <c r="N823" s="1"/>
    </row>
    <row r="824" spans="1:14" ht="15" customHeight="1" x14ac:dyDescent="0.2">
      <c r="A824" s="1"/>
      <c r="F824" s="2"/>
      <c r="G824" s="5"/>
      <c r="J824" s="3"/>
      <c r="N824" s="1"/>
    </row>
    <row r="825" spans="1:14" ht="15" customHeight="1" x14ac:dyDescent="0.2">
      <c r="A825" s="1"/>
      <c r="F825" s="2"/>
      <c r="G825" s="5"/>
      <c r="J825" s="3"/>
      <c r="N825" s="1"/>
    </row>
    <row r="826" spans="1:14" ht="15" customHeight="1" x14ac:dyDescent="0.2">
      <c r="A826" s="1"/>
      <c r="F826" s="2"/>
      <c r="G826" s="5"/>
      <c r="J826" s="3"/>
      <c r="N826" s="1"/>
    </row>
    <row r="827" spans="1:14" ht="15" customHeight="1" x14ac:dyDescent="0.2">
      <c r="A827" s="1"/>
      <c r="F827" s="2"/>
      <c r="G827" s="5"/>
      <c r="J827" s="3"/>
      <c r="N827" s="1"/>
    </row>
    <row r="828" spans="1:14" ht="15" customHeight="1" x14ac:dyDescent="0.2">
      <c r="A828" s="1"/>
      <c r="F828" s="2"/>
      <c r="G828" s="5"/>
      <c r="J828" s="3"/>
      <c r="N828" s="1"/>
    </row>
    <row r="829" spans="1:14" ht="15" customHeight="1" x14ac:dyDescent="0.2">
      <c r="A829" s="1"/>
      <c r="F829" s="2"/>
      <c r="G829" s="5"/>
      <c r="J829" s="3"/>
      <c r="N829" s="1"/>
    </row>
    <row r="830" spans="1:14" ht="15" customHeight="1" x14ac:dyDescent="0.2">
      <c r="A830" s="1"/>
      <c r="F830" s="2"/>
      <c r="G830" s="5"/>
      <c r="J830" s="3"/>
      <c r="N830" s="1"/>
    </row>
    <row r="831" spans="1:14" ht="15" customHeight="1" x14ac:dyDescent="0.2">
      <c r="A831" s="1"/>
      <c r="F831" s="2"/>
      <c r="G831" s="5"/>
      <c r="J831" s="3"/>
      <c r="N831" s="1"/>
    </row>
    <row r="832" spans="1:14" ht="15" customHeight="1" x14ac:dyDescent="0.2">
      <c r="A832" s="1"/>
      <c r="F832" s="2"/>
      <c r="G832" s="5"/>
      <c r="J832" s="3"/>
      <c r="N832" s="1"/>
    </row>
    <row r="833" spans="1:14" ht="15" customHeight="1" x14ac:dyDescent="0.2">
      <c r="A833" s="1"/>
      <c r="F833" s="2"/>
      <c r="G833" s="5"/>
      <c r="J833" s="3"/>
      <c r="N833" s="1"/>
    </row>
    <row r="834" spans="1:14" ht="15" customHeight="1" x14ac:dyDescent="0.2">
      <c r="A834" s="1"/>
      <c r="F834" s="2"/>
      <c r="G834" s="5"/>
      <c r="J834" s="3"/>
      <c r="N834" s="1"/>
    </row>
    <row r="835" spans="1:14" ht="15" customHeight="1" x14ac:dyDescent="0.2">
      <c r="A835" s="1"/>
      <c r="F835" s="2"/>
      <c r="G835" s="5"/>
      <c r="J835" s="3"/>
      <c r="N835" s="1"/>
    </row>
    <row r="836" spans="1:14" ht="15" customHeight="1" x14ac:dyDescent="0.2">
      <c r="A836" s="1"/>
      <c r="F836" s="2"/>
      <c r="G836" s="5"/>
      <c r="J836" s="3"/>
      <c r="N836" s="1"/>
    </row>
    <row r="837" spans="1:14" ht="15" customHeight="1" x14ac:dyDescent="0.2">
      <c r="A837" s="1"/>
      <c r="F837" s="2"/>
      <c r="G837" s="5"/>
      <c r="J837" s="3"/>
      <c r="N837" s="1"/>
    </row>
    <row r="838" spans="1:14" ht="15" customHeight="1" x14ac:dyDescent="0.2">
      <c r="A838" s="1"/>
      <c r="F838" s="2"/>
      <c r="G838" s="5"/>
      <c r="J838" s="3"/>
      <c r="N838" s="1"/>
    </row>
    <row r="839" spans="1:14" ht="15" customHeight="1" x14ac:dyDescent="0.2">
      <c r="A839" s="1"/>
      <c r="F839" s="2"/>
      <c r="G839" s="5"/>
      <c r="J839" s="3"/>
      <c r="N839" s="1"/>
    </row>
    <row r="840" spans="1:14" ht="15" customHeight="1" x14ac:dyDescent="0.2">
      <c r="A840" s="1"/>
      <c r="F840" s="2"/>
      <c r="G840" s="5"/>
      <c r="J840" s="3"/>
      <c r="N840" s="1"/>
    </row>
    <row r="841" spans="1:14" ht="15" customHeight="1" x14ac:dyDescent="0.2">
      <c r="A841" s="1"/>
      <c r="F841" s="2"/>
      <c r="G841" s="5"/>
      <c r="J841" s="3"/>
      <c r="N841" s="1"/>
    </row>
    <row r="842" spans="1:14" ht="15" customHeight="1" x14ac:dyDescent="0.2">
      <c r="A842" s="1"/>
      <c r="F842" s="2"/>
      <c r="G842" s="5"/>
      <c r="J842" s="3"/>
      <c r="N842" s="1"/>
    </row>
    <row r="843" spans="1:14" ht="15" customHeight="1" x14ac:dyDescent="0.2">
      <c r="A843" s="1"/>
      <c r="F843" s="2"/>
      <c r="G843" s="5"/>
      <c r="J843" s="3"/>
      <c r="N843" s="1"/>
    </row>
    <row r="844" spans="1:14" ht="15" customHeight="1" x14ac:dyDescent="0.2">
      <c r="A844" s="1"/>
      <c r="F844" s="2"/>
      <c r="G844" s="5"/>
      <c r="J844" s="3"/>
      <c r="N844" s="1"/>
    </row>
    <row r="845" spans="1:14" ht="15" customHeight="1" x14ac:dyDescent="0.2">
      <c r="A845" s="1"/>
      <c r="F845" s="2"/>
      <c r="G845" s="5"/>
      <c r="J845" s="3"/>
      <c r="N845" s="1"/>
    </row>
    <row r="846" spans="1:14" ht="15" customHeight="1" x14ac:dyDescent="0.2">
      <c r="A846" s="1"/>
      <c r="F846" s="2"/>
      <c r="G846" s="5"/>
      <c r="J846" s="3"/>
      <c r="N846" s="1"/>
    </row>
    <row r="847" spans="1:14" ht="15" customHeight="1" x14ac:dyDescent="0.2">
      <c r="A847" s="1"/>
      <c r="F847" s="2"/>
      <c r="G847" s="5"/>
      <c r="J847" s="3"/>
      <c r="N847" s="1"/>
    </row>
    <row r="848" spans="1:14" ht="15" customHeight="1" x14ac:dyDescent="0.2">
      <c r="A848" s="1"/>
      <c r="F848" s="2"/>
      <c r="G848" s="5"/>
      <c r="J848" s="3"/>
      <c r="N848" s="1"/>
    </row>
    <row r="849" spans="1:14" ht="15" customHeight="1" x14ac:dyDescent="0.2">
      <c r="A849" s="1"/>
      <c r="F849" s="2"/>
      <c r="G849" s="5"/>
      <c r="J849" s="3"/>
      <c r="N849" s="1"/>
    </row>
    <row r="850" spans="1:14" ht="15" customHeight="1" x14ac:dyDescent="0.2">
      <c r="A850" s="1"/>
      <c r="F850" s="2"/>
      <c r="G850" s="5"/>
      <c r="J850" s="3"/>
      <c r="N850" s="1"/>
    </row>
    <row r="851" spans="1:14" ht="15" customHeight="1" x14ac:dyDescent="0.2">
      <c r="A851" s="1"/>
      <c r="F851" s="2"/>
      <c r="G851" s="5"/>
      <c r="J851" s="3"/>
      <c r="N851" s="1"/>
    </row>
    <row r="852" spans="1:14" ht="15" customHeight="1" x14ac:dyDescent="0.2">
      <c r="A852" s="1"/>
      <c r="F852" s="2"/>
      <c r="G852" s="5"/>
      <c r="J852" s="3"/>
      <c r="N852" s="1"/>
    </row>
    <row r="853" spans="1:14" ht="15" customHeight="1" x14ac:dyDescent="0.2">
      <c r="A853" s="1"/>
      <c r="F853" s="2"/>
      <c r="G853" s="5"/>
      <c r="J853" s="3"/>
      <c r="N853" s="1"/>
    </row>
    <row r="854" spans="1:14" ht="15" customHeight="1" x14ac:dyDescent="0.2">
      <c r="A854" s="1"/>
      <c r="F854" s="2"/>
      <c r="G854" s="5"/>
      <c r="J854" s="3"/>
      <c r="N854" s="1"/>
    </row>
    <row r="855" spans="1:14" ht="15" customHeight="1" x14ac:dyDescent="0.2">
      <c r="A855" s="1"/>
      <c r="F855" s="2"/>
      <c r="G855" s="5"/>
      <c r="J855" s="3"/>
      <c r="N855" s="1"/>
    </row>
    <row r="856" spans="1:14" ht="15" customHeight="1" x14ac:dyDescent="0.2">
      <c r="A856" s="1"/>
      <c r="F856" s="2"/>
      <c r="G856" s="5"/>
      <c r="J856" s="3"/>
      <c r="N856" s="1"/>
    </row>
    <row r="857" spans="1:14" ht="15" customHeight="1" x14ac:dyDescent="0.2">
      <c r="A857" s="1"/>
      <c r="F857" s="2"/>
      <c r="G857" s="5"/>
      <c r="J857" s="3"/>
      <c r="N857" s="1"/>
    </row>
    <row r="858" spans="1:14" ht="15" customHeight="1" x14ac:dyDescent="0.2">
      <c r="A858" s="1"/>
      <c r="F858" s="2"/>
      <c r="G858" s="5"/>
      <c r="J858" s="3"/>
      <c r="N858" s="1"/>
    </row>
    <row r="859" spans="1:14" ht="15" customHeight="1" x14ac:dyDescent="0.2">
      <c r="A859" s="1"/>
      <c r="F859" s="2"/>
      <c r="G859" s="5"/>
      <c r="J859" s="3"/>
      <c r="N859" s="1"/>
    </row>
    <row r="860" spans="1:14" ht="15" customHeight="1" x14ac:dyDescent="0.2">
      <c r="A860" s="1"/>
      <c r="F860" s="2"/>
      <c r="G860" s="5"/>
      <c r="J860" s="3"/>
      <c r="N860" s="1"/>
    </row>
    <row r="861" spans="1:14" ht="15" customHeight="1" x14ac:dyDescent="0.2">
      <c r="A861" s="1"/>
      <c r="F861" s="2"/>
      <c r="G861" s="5"/>
      <c r="J861" s="3"/>
      <c r="N861" s="1"/>
    </row>
    <row r="862" spans="1:14" ht="15" customHeight="1" x14ac:dyDescent="0.2">
      <c r="A862" s="1"/>
      <c r="F862" s="2"/>
      <c r="G862" s="5"/>
      <c r="J862" s="3"/>
      <c r="N862" s="1"/>
    </row>
    <row r="863" spans="1:14" ht="15" customHeight="1" x14ac:dyDescent="0.2">
      <c r="A863" s="1"/>
      <c r="F863" s="2"/>
      <c r="G863" s="5"/>
      <c r="J863" s="3"/>
      <c r="N863" s="1"/>
    </row>
    <row r="864" spans="1:14" ht="15" customHeight="1" x14ac:dyDescent="0.2">
      <c r="A864" s="1"/>
      <c r="F864" s="2"/>
      <c r="G864" s="5"/>
      <c r="J864" s="3"/>
      <c r="N864" s="1"/>
    </row>
    <row r="865" spans="1:14" ht="15" customHeight="1" x14ac:dyDescent="0.2">
      <c r="A865" s="1"/>
      <c r="F865" s="2"/>
      <c r="G865" s="5"/>
      <c r="J865" s="3"/>
      <c r="N865" s="1"/>
    </row>
    <row r="866" spans="1:14" ht="15" customHeight="1" x14ac:dyDescent="0.2">
      <c r="A866" s="1"/>
      <c r="F866" s="2"/>
      <c r="G866" s="5"/>
      <c r="J866" s="3"/>
      <c r="N866" s="1"/>
    </row>
    <row r="867" spans="1:14" ht="15" customHeight="1" x14ac:dyDescent="0.2">
      <c r="A867" s="1"/>
      <c r="F867" s="2"/>
      <c r="G867" s="5"/>
      <c r="J867" s="3"/>
      <c r="N867" s="1"/>
    </row>
    <row r="868" spans="1:14" ht="15" customHeight="1" x14ac:dyDescent="0.2">
      <c r="A868" s="1"/>
      <c r="F868" s="2"/>
      <c r="G868" s="5"/>
      <c r="J868" s="3"/>
      <c r="N868" s="1"/>
    </row>
    <row r="869" spans="1:14" ht="15" customHeight="1" x14ac:dyDescent="0.2">
      <c r="A869" s="1"/>
      <c r="F869" s="2"/>
      <c r="G869" s="5"/>
      <c r="J869" s="3"/>
      <c r="N869" s="1"/>
    </row>
    <row r="870" spans="1:14" ht="15" customHeight="1" x14ac:dyDescent="0.2">
      <c r="A870" s="1"/>
      <c r="F870" s="2"/>
      <c r="G870" s="5"/>
      <c r="J870" s="3"/>
      <c r="N870" s="1"/>
    </row>
    <row r="871" spans="1:14" ht="15" customHeight="1" x14ac:dyDescent="0.2">
      <c r="A871" s="1"/>
      <c r="F871" s="2"/>
      <c r="G871" s="5"/>
      <c r="J871" s="3"/>
      <c r="N871" s="1"/>
    </row>
    <row r="872" spans="1:14" ht="15" customHeight="1" x14ac:dyDescent="0.2">
      <c r="A872" s="1"/>
      <c r="F872" s="2"/>
      <c r="G872" s="5"/>
      <c r="J872" s="3"/>
      <c r="N872" s="1"/>
    </row>
    <row r="873" spans="1:14" ht="15" customHeight="1" x14ac:dyDescent="0.2">
      <c r="A873" s="1"/>
      <c r="F873" s="2"/>
      <c r="G873" s="5"/>
      <c r="J873" s="3"/>
      <c r="N873" s="1"/>
    </row>
    <row r="874" spans="1:14" ht="15" customHeight="1" x14ac:dyDescent="0.2">
      <c r="A874" s="1"/>
      <c r="F874" s="2"/>
      <c r="G874" s="5"/>
      <c r="J874" s="3"/>
      <c r="N874" s="1"/>
    </row>
    <row r="875" spans="1:14" ht="15" customHeight="1" x14ac:dyDescent="0.2">
      <c r="A875" s="1"/>
      <c r="F875" s="2"/>
      <c r="G875" s="5"/>
      <c r="J875" s="3"/>
      <c r="N875" s="1"/>
    </row>
    <row r="876" spans="1:14" ht="15" customHeight="1" x14ac:dyDescent="0.2">
      <c r="A876" s="1"/>
      <c r="F876" s="2"/>
      <c r="G876" s="5"/>
      <c r="J876" s="3"/>
      <c r="N876" s="1"/>
    </row>
    <row r="877" spans="1:14" ht="15" customHeight="1" x14ac:dyDescent="0.2">
      <c r="A877" s="1"/>
      <c r="F877" s="2"/>
      <c r="G877" s="5"/>
      <c r="J877" s="3"/>
      <c r="N877" s="1"/>
    </row>
    <row r="878" spans="1:14" ht="15" customHeight="1" x14ac:dyDescent="0.2">
      <c r="A878" s="1"/>
      <c r="F878" s="2"/>
      <c r="G878" s="5"/>
      <c r="J878" s="3"/>
      <c r="N878" s="1"/>
    </row>
    <row r="879" spans="1:14" ht="15" customHeight="1" x14ac:dyDescent="0.2">
      <c r="A879" s="1"/>
      <c r="F879" s="2"/>
      <c r="G879" s="5"/>
      <c r="J879" s="3"/>
      <c r="N879" s="1"/>
    </row>
    <row r="880" spans="1:14" ht="15" customHeight="1" x14ac:dyDescent="0.2">
      <c r="A880" s="1"/>
      <c r="F880" s="2"/>
      <c r="G880" s="5"/>
      <c r="J880" s="3"/>
      <c r="N880" s="1"/>
    </row>
    <row r="881" spans="1:14" ht="15" customHeight="1" x14ac:dyDescent="0.2">
      <c r="A881" s="1"/>
      <c r="F881" s="2"/>
      <c r="G881" s="5"/>
      <c r="J881" s="3"/>
      <c r="N881" s="1"/>
    </row>
    <row r="882" spans="1:14" ht="15" customHeight="1" x14ac:dyDescent="0.2">
      <c r="A882" s="1"/>
      <c r="F882" s="2"/>
      <c r="G882" s="5"/>
      <c r="J882" s="3"/>
      <c r="N882" s="1"/>
    </row>
    <row r="883" spans="1:14" ht="15" customHeight="1" x14ac:dyDescent="0.2">
      <c r="A883" s="1"/>
      <c r="F883" s="2"/>
      <c r="G883" s="5"/>
      <c r="J883" s="3"/>
      <c r="N883" s="1"/>
    </row>
    <row r="884" spans="1:14" ht="15" customHeight="1" x14ac:dyDescent="0.2">
      <c r="A884" s="1"/>
      <c r="F884" s="2"/>
      <c r="G884" s="5"/>
      <c r="J884" s="3"/>
      <c r="N884" s="1"/>
    </row>
    <row r="885" spans="1:14" ht="15" customHeight="1" x14ac:dyDescent="0.2">
      <c r="A885" s="1"/>
      <c r="F885" s="2"/>
      <c r="G885" s="5"/>
      <c r="J885" s="3"/>
      <c r="N885" s="1"/>
    </row>
    <row r="886" spans="1:14" ht="15" customHeight="1" x14ac:dyDescent="0.2">
      <c r="A886" s="1"/>
      <c r="F886" s="2"/>
      <c r="G886" s="5"/>
      <c r="J886" s="3"/>
      <c r="N886" s="1"/>
    </row>
    <row r="887" spans="1:14" ht="15" customHeight="1" x14ac:dyDescent="0.2">
      <c r="A887" s="1"/>
      <c r="F887" s="2"/>
      <c r="G887" s="5"/>
      <c r="J887" s="3"/>
      <c r="N887" s="1"/>
    </row>
    <row r="888" spans="1:14" ht="15" customHeight="1" x14ac:dyDescent="0.2">
      <c r="A888" s="1"/>
      <c r="F888" s="2"/>
      <c r="G888" s="5"/>
      <c r="J888" s="3"/>
      <c r="N888" s="1"/>
    </row>
    <row r="889" spans="1:14" ht="15" customHeight="1" x14ac:dyDescent="0.2">
      <c r="A889" s="1"/>
      <c r="F889" s="2"/>
      <c r="G889" s="5"/>
      <c r="J889" s="3"/>
      <c r="N889" s="1"/>
    </row>
    <row r="890" spans="1:14" ht="15" customHeight="1" x14ac:dyDescent="0.2">
      <c r="A890" s="1"/>
      <c r="F890" s="2"/>
      <c r="G890" s="5"/>
      <c r="J890" s="3"/>
      <c r="N890" s="1"/>
    </row>
    <row r="891" spans="1:14" ht="15" customHeight="1" x14ac:dyDescent="0.2">
      <c r="A891" s="1"/>
      <c r="F891" s="2"/>
      <c r="G891" s="5"/>
      <c r="J891" s="3"/>
      <c r="N891" s="1"/>
    </row>
    <row r="892" spans="1:14" ht="15" customHeight="1" x14ac:dyDescent="0.2">
      <c r="A892" s="1"/>
      <c r="F892" s="2"/>
      <c r="G892" s="5"/>
      <c r="J892" s="3"/>
      <c r="N892" s="1"/>
    </row>
    <row r="893" spans="1:14" ht="15" customHeight="1" x14ac:dyDescent="0.2">
      <c r="A893" s="1"/>
      <c r="F893" s="2"/>
      <c r="G893" s="5"/>
      <c r="J893" s="3"/>
      <c r="N893" s="1"/>
    </row>
    <row r="894" spans="1:14" ht="15" customHeight="1" x14ac:dyDescent="0.2">
      <c r="A894" s="1"/>
      <c r="F894" s="2"/>
      <c r="G894" s="5"/>
      <c r="J894" s="3"/>
      <c r="N894" s="1"/>
    </row>
    <row r="895" spans="1:14" ht="15" customHeight="1" x14ac:dyDescent="0.2">
      <c r="A895" s="1"/>
      <c r="F895" s="2"/>
      <c r="G895" s="5"/>
      <c r="J895" s="3"/>
      <c r="N895" s="1"/>
    </row>
    <row r="896" spans="1:14" ht="15" customHeight="1" x14ac:dyDescent="0.2">
      <c r="A896" s="1"/>
      <c r="F896" s="2"/>
      <c r="G896" s="5"/>
      <c r="J896" s="3"/>
      <c r="N896" s="1"/>
    </row>
    <row r="897" spans="1:14" ht="15" customHeight="1" x14ac:dyDescent="0.2">
      <c r="A897" s="1"/>
      <c r="F897" s="2"/>
      <c r="G897" s="5"/>
      <c r="J897" s="3"/>
      <c r="N897" s="1"/>
    </row>
    <row r="898" spans="1:14" ht="15" customHeight="1" x14ac:dyDescent="0.2">
      <c r="A898" s="1"/>
      <c r="F898" s="2"/>
      <c r="G898" s="5"/>
      <c r="J898" s="3"/>
      <c r="N898" s="1"/>
    </row>
    <row r="899" spans="1:14" ht="15" customHeight="1" x14ac:dyDescent="0.2">
      <c r="A899" s="1"/>
      <c r="F899" s="2"/>
      <c r="G899" s="5"/>
      <c r="J899" s="3"/>
      <c r="N899" s="1"/>
    </row>
    <row r="900" spans="1:14" ht="15" customHeight="1" x14ac:dyDescent="0.2">
      <c r="A900" s="1"/>
      <c r="F900" s="2"/>
      <c r="G900" s="5"/>
      <c r="J900" s="3"/>
      <c r="N900" s="1"/>
    </row>
    <row r="901" spans="1:14" ht="15" customHeight="1" x14ac:dyDescent="0.2">
      <c r="A901" s="1"/>
      <c r="F901" s="2"/>
      <c r="G901" s="5"/>
      <c r="J901" s="3"/>
      <c r="N901" s="1"/>
    </row>
    <row r="902" spans="1:14" ht="15" customHeight="1" x14ac:dyDescent="0.2">
      <c r="A902" s="1"/>
      <c r="F902" s="2"/>
      <c r="G902" s="5"/>
      <c r="J902" s="3"/>
      <c r="N902" s="1"/>
    </row>
    <row r="903" spans="1:14" ht="15" customHeight="1" x14ac:dyDescent="0.2">
      <c r="A903" s="1"/>
      <c r="F903" s="2"/>
      <c r="G903" s="5"/>
      <c r="J903" s="3"/>
      <c r="N903" s="1"/>
    </row>
    <row r="904" spans="1:14" ht="15" customHeight="1" x14ac:dyDescent="0.2">
      <c r="A904" s="1"/>
      <c r="F904" s="2"/>
      <c r="G904" s="5"/>
      <c r="J904" s="3"/>
      <c r="N904" s="1"/>
    </row>
    <row r="905" spans="1:14" ht="15" customHeight="1" x14ac:dyDescent="0.2">
      <c r="A905" s="1"/>
      <c r="F905" s="2"/>
      <c r="G905" s="5"/>
      <c r="J905" s="3"/>
      <c r="N905" s="1"/>
    </row>
    <row r="906" spans="1:14" ht="15" customHeight="1" x14ac:dyDescent="0.2">
      <c r="A906" s="1"/>
      <c r="F906" s="2"/>
      <c r="G906" s="5"/>
      <c r="J906" s="3"/>
      <c r="N906" s="1"/>
    </row>
    <row r="907" spans="1:14" ht="15" customHeight="1" x14ac:dyDescent="0.2">
      <c r="A907" s="1"/>
      <c r="F907" s="2"/>
      <c r="G907" s="5"/>
      <c r="J907" s="3"/>
      <c r="N907" s="1"/>
    </row>
    <row r="908" spans="1:14" ht="15" customHeight="1" x14ac:dyDescent="0.2">
      <c r="A908" s="1"/>
      <c r="F908" s="2"/>
      <c r="G908" s="5"/>
      <c r="J908" s="3"/>
      <c r="N908" s="1"/>
    </row>
    <row r="909" spans="1:14" ht="15" customHeight="1" x14ac:dyDescent="0.2">
      <c r="A909" s="1"/>
      <c r="F909" s="2"/>
      <c r="G909" s="5"/>
      <c r="J909" s="3"/>
      <c r="N909" s="1"/>
    </row>
    <row r="910" spans="1:14" ht="15" customHeight="1" x14ac:dyDescent="0.2">
      <c r="A910" s="1"/>
      <c r="F910" s="2"/>
      <c r="G910" s="5"/>
      <c r="J910" s="3"/>
      <c r="N910" s="1"/>
    </row>
    <row r="911" spans="1:14" ht="15" customHeight="1" x14ac:dyDescent="0.2">
      <c r="A911" s="1"/>
      <c r="F911" s="2"/>
      <c r="G911" s="5"/>
      <c r="J911" s="3"/>
      <c r="N911" s="1"/>
    </row>
    <row r="912" spans="1:14" ht="15" customHeight="1" x14ac:dyDescent="0.2">
      <c r="A912" s="1"/>
      <c r="F912" s="2"/>
      <c r="G912" s="5"/>
      <c r="J912" s="3"/>
      <c r="N912" s="1"/>
    </row>
    <row r="913" spans="1:14" ht="15" customHeight="1" x14ac:dyDescent="0.2">
      <c r="A913" s="1"/>
      <c r="F913" s="2"/>
      <c r="G913" s="5"/>
      <c r="J913" s="3"/>
      <c r="N913" s="1"/>
    </row>
    <row r="914" spans="1:14" ht="15" customHeight="1" x14ac:dyDescent="0.2">
      <c r="A914" s="1"/>
      <c r="F914" s="2"/>
      <c r="G914" s="5"/>
      <c r="J914" s="3"/>
      <c r="N914" s="1"/>
    </row>
    <row r="915" spans="1:14" ht="15" customHeight="1" x14ac:dyDescent="0.2">
      <c r="A915" s="1"/>
      <c r="F915" s="2"/>
      <c r="G915" s="5"/>
      <c r="J915" s="3"/>
      <c r="N915" s="1"/>
    </row>
    <row r="916" spans="1:14" ht="15" customHeight="1" x14ac:dyDescent="0.2">
      <c r="A916" s="1"/>
      <c r="F916" s="2"/>
      <c r="G916" s="5"/>
      <c r="J916" s="3"/>
      <c r="N916" s="1"/>
    </row>
    <row r="917" spans="1:14" ht="15" customHeight="1" x14ac:dyDescent="0.2">
      <c r="A917" s="1"/>
      <c r="F917" s="2"/>
      <c r="G917" s="5"/>
      <c r="J917" s="3"/>
      <c r="N917" s="1"/>
    </row>
    <row r="918" spans="1:14" ht="15" customHeight="1" x14ac:dyDescent="0.2">
      <c r="A918" s="1"/>
      <c r="F918" s="2"/>
      <c r="G918" s="5"/>
      <c r="J918" s="3"/>
      <c r="N918" s="1"/>
    </row>
    <row r="919" spans="1:14" ht="15" customHeight="1" x14ac:dyDescent="0.2">
      <c r="A919" s="1"/>
      <c r="F919" s="2"/>
      <c r="G919" s="5"/>
      <c r="J919" s="3"/>
      <c r="N919" s="1"/>
    </row>
    <row r="920" spans="1:14" ht="15" customHeight="1" x14ac:dyDescent="0.2">
      <c r="A920" s="1"/>
      <c r="F920" s="2"/>
      <c r="G920" s="5"/>
      <c r="J920" s="3"/>
      <c r="N920" s="1"/>
    </row>
    <row r="921" spans="1:14" ht="15" customHeight="1" x14ac:dyDescent="0.2">
      <c r="A921" s="1"/>
      <c r="F921" s="2"/>
      <c r="G921" s="5"/>
      <c r="J921" s="3"/>
      <c r="N921" s="1"/>
    </row>
    <row r="922" spans="1:14" ht="15" customHeight="1" x14ac:dyDescent="0.2">
      <c r="A922" s="1"/>
      <c r="F922" s="2"/>
      <c r="G922" s="5"/>
      <c r="J922" s="3"/>
      <c r="N922" s="1"/>
    </row>
    <row r="923" spans="1:14" ht="15" customHeight="1" x14ac:dyDescent="0.2">
      <c r="A923" s="1"/>
      <c r="F923" s="2"/>
      <c r="G923" s="5"/>
      <c r="J923" s="3"/>
      <c r="N923" s="1"/>
    </row>
    <row r="924" spans="1:14" ht="15" customHeight="1" x14ac:dyDescent="0.2">
      <c r="A924" s="1"/>
      <c r="F924" s="2"/>
      <c r="G924" s="5"/>
      <c r="J924" s="3"/>
      <c r="N924" s="1"/>
    </row>
    <row r="925" spans="1:14" ht="15" customHeight="1" x14ac:dyDescent="0.2">
      <c r="A925" s="1"/>
      <c r="F925" s="2"/>
      <c r="G925" s="5"/>
      <c r="J925" s="3"/>
      <c r="N925" s="1"/>
    </row>
    <row r="926" spans="1:14" ht="15" customHeight="1" x14ac:dyDescent="0.2">
      <c r="A926" s="1"/>
      <c r="F926" s="2"/>
      <c r="G926" s="5"/>
      <c r="J926" s="3"/>
      <c r="N926" s="1"/>
    </row>
    <row r="927" spans="1:14" ht="15" customHeight="1" x14ac:dyDescent="0.2">
      <c r="A927" s="1"/>
      <c r="F927" s="2"/>
      <c r="G927" s="5"/>
      <c r="J927" s="3"/>
      <c r="N927" s="1"/>
    </row>
    <row r="928" spans="1:14" ht="15" customHeight="1" x14ac:dyDescent="0.2">
      <c r="A928" s="1"/>
      <c r="F928" s="2"/>
      <c r="G928" s="5"/>
      <c r="J928" s="3"/>
      <c r="N928" s="1"/>
    </row>
    <row r="929" spans="1:14" ht="15" customHeight="1" x14ac:dyDescent="0.2">
      <c r="A929" s="1"/>
      <c r="F929" s="2"/>
      <c r="G929" s="5"/>
      <c r="J929" s="3"/>
      <c r="N929" s="1"/>
    </row>
    <row r="930" spans="1:14" ht="15" customHeight="1" x14ac:dyDescent="0.2">
      <c r="A930" s="1"/>
      <c r="F930" s="2"/>
      <c r="G930" s="5"/>
      <c r="J930" s="3"/>
      <c r="N930" s="1"/>
    </row>
    <row r="931" spans="1:14" ht="15" customHeight="1" x14ac:dyDescent="0.2">
      <c r="A931" s="1"/>
      <c r="F931" s="2"/>
      <c r="G931" s="5"/>
      <c r="J931" s="3"/>
      <c r="N931" s="1"/>
    </row>
    <row r="932" spans="1:14" ht="15" customHeight="1" x14ac:dyDescent="0.2">
      <c r="A932" s="1"/>
      <c r="F932" s="2"/>
      <c r="G932" s="5"/>
      <c r="J932" s="3"/>
      <c r="N932" s="1"/>
    </row>
    <row r="933" spans="1:14" ht="15" customHeight="1" x14ac:dyDescent="0.2">
      <c r="A933" s="1"/>
      <c r="F933" s="2"/>
      <c r="G933" s="5"/>
      <c r="J933" s="3"/>
      <c r="N933" s="1"/>
    </row>
    <row r="934" spans="1:14" ht="15" customHeight="1" x14ac:dyDescent="0.2">
      <c r="A934" s="1"/>
      <c r="F934" s="2"/>
      <c r="G934" s="5"/>
      <c r="J934" s="3"/>
      <c r="N934" s="1"/>
    </row>
    <row r="935" spans="1:14" ht="15" customHeight="1" x14ac:dyDescent="0.2">
      <c r="A935" s="1"/>
      <c r="F935" s="2"/>
      <c r="G935" s="5"/>
      <c r="J935" s="3"/>
      <c r="N935" s="1"/>
    </row>
    <row r="936" spans="1:14" ht="15" customHeight="1" x14ac:dyDescent="0.2">
      <c r="A936" s="1"/>
      <c r="F936" s="2"/>
      <c r="G936" s="5"/>
      <c r="J936" s="3"/>
      <c r="N936" s="1"/>
    </row>
    <row r="937" spans="1:14" ht="15" customHeight="1" x14ac:dyDescent="0.2">
      <c r="A937" s="1"/>
      <c r="F937" s="2"/>
      <c r="G937" s="5"/>
      <c r="J937" s="3"/>
      <c r="N937" s="1"/>
    </row>
    <row r="938" spans="1:14" ht="15" customHeight="1" x14ac:dyDescent="0.2">
      <c r="A938" s="1"/>
      <c r="F938" s="2"/>
      <c r="G938" s="5"/>
      <c r="J938" s="3"/>
      <c r="N938" s="1"/>
    </row>
    <row r="939" spans="1:14" ht="15" customHeight="1" x14ac:dyDescent="0.2">
      <c r="A939" s="1"/>
      <c r="F939" s="2"/>
      <c r="G939" s="5"/>
      <c r="J939" s="3"/>
      <c r="N939" s="1"/>
    </row>
    <row r="940" spans="1:14" ht="15" customHeight="1" x14ac:dyDescent="0.2">
      <c r="A940" s="1"/>
      <c r="F940" s="2"/>
      <c r="G940" s="5"/>
      <c r="J940" s="3"/>
      <c r="N940" s="1"/>
    </row>
    <row r="941" spans="1:14" ht="15" customHeight="1" x14ac:dyDescent="0.2">
      <c r="A941" s="1"/>
      <c r="F941" s="2"/>
      <c r="G941" s="5"/>
      <c r="J941" s="3"/>
      <c r="N941" s="1"/>
    </row>
    <row r="942" spans="1:14" ht="15" customHeight="1" x14ac:dyDescent="0.2">
      <c r="A942" s="1"/>
      <c r="F942" s="2"/>
      <c r="G942" s="5"/>
      <c r="J942" s="3"/>
      <c r="N942" s="1"/>
    </row>
    <row r="943" spans="1:14" ht="15" customHeight="1" x14ac:dyDescent="0.2">
      <c r="A943" s="1"/>
      <c r="F943" s="2"/>
      <c r="G943" s="5"/>
      <c r="J943" s="3"/>
      <c r="N943" s="1"/>
    </row>
    <row r="944" spans="1:14" ht="15" customHeight="1" x14ac:dyDescent="0.2">
      <c r="A944" s="1"/>
      <c r="F944" s="2"/>
      <c r="G944" s="5"/>
      <c r="J944" s="3"/>
      <c r="N944" s="1"/>
    </row>
    <row r="945" spans="1:14" ht="15" customHeight="1" x14ac:dyDescent="0.2">
      <c r="A945" s="1"/>
      <c r="F945" s="2"/>
      <c r="G945" s="5"/>
      <c r="J945" s="3"/>
      <c r="N945" s="1"/>
    </row>
    <row r="946" spans="1:14" ht="15" customHeight="1" x14ac:dyDescent="0.2">
      <c r="A946" s="1"/>
      <c r="F946" s="2"/>
      <c r="G946" s="5"/>
      <c r="J946" s="3"/>
      <c r="N946" s="1"/>
    </row>
    <row r="947" spans="1:14" ht="15" customHeight="1" x14ac:dyDescent="0.2">
      <c r="A947" s="1"/>
      <c r="F947" s="2"/>
      <c r="G947" s="5"/>
      <c r="J947" s="3"/>
      <c r="N947" s="1"/>
    </row>
    <row r="948" spans="1:14" ht="15" customHeight="1" x14ac:dyDescent="0.2">
      <c r="A948" s="1"/>
      <c r="F948" s="2"/>
      <c r="G948" s="5"/>
      <c r="J948" s="3"/>
      <c r="N948" s="1"/>
    </row>
    <row r="949" spans="1:14" ht="15" customHeight="1" x14ac:dyDescent="0.2">
      <c r="A949" s="1"/>
      <c r="F949" s="2"/>
      <c r="G949" s="5"/>
      <c r="J949" s="3"/>
      <c r="N949" s="1"/>
    </row>
    <row r="950" spans="1:14" ht="15" customHeight="1" x14ac:dyDescent="0.2">
      <c r="A950" s="1"/>
      <c r="F950" s="2"/>
      <c r="G950" s="5"/>
      <c r="J950" s="3"/>
      <c r="N950" s="1"/>
    </row>
    <row r="951" spans="1:14" ht="15" customHeight="1" x14ac:dyDescent="0.2">
      <c r="A951" s="1"/>
      <c r="F951" s="2"/>
      <c r="G951" s="5"/>
      <c r="J951" s="3"/>
      <c r="N951" s="1"/>
    </row>
    <row r="952" spans="1:14" ht="15" customHeight="1" x14ac:dyDescent="0.2">
      <c r="A952" s="1"/>
      <c r="F952" s="2"/>
      <c r="G952" s="5"/>
      <c r="J952" s="3"/>
      <c r="N952" s="1"/>
    </row>
    <row r="953" spans="1:14" ht="15" customHeight="1" x14ac:dyDescent="0.2">
      <c r="A953" s="1"/>
      <c r="F953" s="2"/>
      <c r="G953" s="5"/>
      <c r="J953" s="3"/>
      <c r="N953" s="1"/>
    </row>
    <row r="954" spans="1:14" ht="15" customHeight="1" x14ac:dyDescent="0.2">
      <c r="A954" s="1"/>
      <c r="F954" s="2"/>
      <c r="G954" s="5"/>
      <c r="J954" s="3"/>
      <c r="N954" s="1"/>
    </row>
    <row r="955" spans="1:14" ht="15" customHeight="1" x14ac:dyDescent="0.2">
      <c r="A955" s="1"/>
      <c r="F955" s="2"/>
      <c r="G955" s="5"/>
      <c r="J955" s="3"/>
      <c r="N955" s="1"/>
    </row>
    <row r="956" spans="1:14" ht="15" customHeight="1" x14ac:dyDescent="0.2">
      <c r="A956" s="1"/>
      <c r="F956" s="2"/>
      <c r="G956" s="5"/>
      <c r="J956" s="3"/>
      <c r="N956" s="1"/>
    </row>
    <row r="957" spans="1:14" ht="15" customHeight="1" x14ac:dyDescent="0.2">
      <c r="A957" s="1"/>
      <c r="F957" s="2"/>
      <c r="G957" s="5"/>
      <c r="J957" s="3"/>
      <c r="N957" s="1"/>
    </row>
    <row r="958" spans="1:14" ht="15" customHeight="1" x14ac:dyDescent="0.2">
      <c r="A958" s="1"/>
      <c r="F958" s="2"/>
      <c r="G958" s="5"/>
      <c r="J958" s="3"/>
      <c r="N958" s="1"/>
    </row>
    <row r="959" spans="1:14" ht="15" customHeight="1" x14ac:dyDescent="0.2">
      <c r="A959" s="1"/>
      <c r="F959" s="2"/>
      <c r="G959" s="5"/>
      <c r="J959" s="3"/>
      <c r="N959" s="1"/>
    </row>
    <row r="960" spans="1:14" ht="15" customHeight="1" x14ac:dyDescent="0.2">
      <c r="A960" s="1"/>
      <c r="F960" s="2"/>
      <c r="G960" s="5"/>
      <c r="J960" s="3"/>
      <c r="N960" s="1"/>
    </row>
    <row r="961" spans="1:14" ht="15" customHeight="1" x14ac:dyDescent="0.2">
      <c r="A961" s="1"/>
      <c r="F961" s="2"/>
      <c r="G961" s="5"/>
      <c r="J961" s="3"/>
      <c r="N961" s="1"/>
    </row>
    <row r="962" spans="1:14" ht="15" customHeight="1" x14ac:dyDescent="0.2">
      <c r="A962" s="1"/>
      <c r="F962" s="2"/>
      <c r="G962" s="5"/>
      <c r="J962" s="3"/>
      <c r="N962" s="1"/>
    </row>
    <row r="963" spans="1:14" ht="15" customHeight="1" x14ac:dyDescent="0.2">
      <c r="A963" s="1"/>
      <c r="F963" s="2"/>
      <c r="G963" s="5"/>
      <c r="J963" s="3"/>
      <c r="N963" s="1"/>
    </row>
    <row r="964" spans="1:14" ht="15" customHeight="1" x14ac:dyDescent="0.2">
      <c r="A964" s="1"/>
      <c r="F964" s="2"/>
      <c r="G964" s="5"/>
      <c r="J964" s="3"/>
      <c r="N964" s="1"/>
    </row>
    <row r="965" spans="1:14" ht="15" customHeight="1" x14ac:dyDescent="0.2">
      <c r="A965" s="1"/>
      <c r="F965" s="2"/>
      <c r="G965" s="5"/>
      <c r="J965" s="3"/>
      <c r="N965" s="1"/>
    </row>
    <row r="966" spans="1:14" ht="15" customHeight="1" x14ac:dyDescent="0.2">
      <c r="A966" s="1"/>
      <c r="F966" s="2"/>
      <c r="G966" s="5"/>
      <c r="J966" s="3"/>
      <c r="N966" s="1"/>
    </row>
    <row r="967" spans="1:14" ht="15" customHeight="1" x14ac:dyDescent="0.2">
      <c r="A967" s="1"/>
      <c r="F967" s="2"/>
      <c r="G967" s="5"/>
      <c r="J967" s="3"/>
      <c r="N967" s="1"/>
    </row>
    <row r="968" spans="1:14" ht="15" customHeight="1" x14ac:dyDescent="0.2">
      <c r="A968" s="1"/>
      <c r="F968" s="2"/>
      <c r="G968" s="5"/>
      <c r="J968" s="3"/>
      <c r="N968" s="1"/>
    </row>
    <row r="969" spans="1:14" ht="15" customHeight="1" x14ac:dyDescent="0.2">
      <c r="A969" s="1"/>
      <c r="F969" s="2"/>
      <c r="G969" s="5"/>
      <c r="J969" s="3"/>
      <c r="N969" s="1"/>
    </row>
    <row r="970" spans="1:14" ht="15" customHeight="1" x14ac:dyDescent="0.2">
      <c r="A970" s="1"/>
      <c r="F970" s="2"/>
      <c r="G970" s="5"/>
      <c r="J970" s="3"/>
      <c r="N970" s="1"/>
    </row>
    <row r="971" spans="1:14" ht="15" customHeight="1" x14ac:dyDescent="0.2">
      <c r="A971" s="1"/>
      <c r="F971" s="2"/>
      <c r="G971" s="5"/>
      <c r="J971" s="3"/>
      <c r="N971" s="1"/>
    </row>
    <row r="972" spans="1:14" ht="15" customHeight="1" x14ac:dyDescent="0.2">
      <c r="A972" s="1"/>
      <c r="F972" s="2"/>
      <c r="G972" s="5"/>
      <c r="J972" s="3"/>
      <c r="N972" s="1"/>
    </row>
    <row r="973" spans="1:14" ht="15" customHeight="1" x14ac:dyDescent="0.2">
      <c r="A973" s="1"/>
      <c r="F973" s="2"/>
      <c r="G973" s="5"/>
      <c r="J973" s="3"/>
      <c r="N973" s="1"/>
    </row>
    <row r="974" spans="1:14" ht="15" customHeight="1" x14ac:dyDescent="0.2">
      <c r="A974" s="1"/>
      <c r="F974" s="2"/>
      <c r="G974" s="5"/>
      <c r="J974" s="3"/>
      <c r="N974" s="1"/>
    </row>
    <row r="975" spans="1:14" ht="15" customHeight="1" x14ac:dyDescent="0.2">
      <c r="A975" s="1"/>
      <c r="F975" s="2"/>
      <c r="G975" s="5"/>
      <c r="J975" s="3"/>
      <c r="N975" s="1"/>
    </row>
    <row r="976" spans="1:14" ht="15" customHeight="1" x14ac:dyDescent="0.2">
      <c r="A976" s="1"/>
      <c r="F976" s="2"/>
      <c r="G976" s="5"/>
      <c r="J976" s="3"/>
      <c r="N976" s="1"/>
    </row>
    <row r="977" spans="1:14" ht="15" customHeight="1" x14ac:dyDescent="0.2">
      <c r="A977" s="1"/>
      <c r="F977" s="2"/>
      <c r="G977" s="5"/>
      <c r="J977" s="3"/>
      <c r="N977" s="1"/>
    </row>
    <row r="978" spans="1:14" ht="15" customHeight="1" x14ac:dyDescent="0.2">
      <c r="A978" s="1"/>
      <c r="F978" s="2"/>
      <c r="G978" s="5"/>
      <c r="J978" s="3"/>
      <c r="N978" s="1"/>
    </row>
    <row r="979" spans="1:14" ht="15" customHeight="1" x14ac:dyDescent="0.2">
      <c r="A979" s="1"/>
      <c r="F979" s="2"/>
      <c r="G979" s="5"/>
      <c r="J979" s="3"/>
      <c r="N979" s="1"/>
    </row>
    <row r="980" spans="1:14" ht="15" customHeight="1" x14ac:dyDescent="0.2">
      <c r="A980" s="1"/>
      <c r="F980" s="2"/>
      <c r="G980" s="5"/>
      <c r="J980" s="3"/>
      <c r="N980" s="1"/>
    </row>
    <row r="981" spans="1:14" ht="15" customHeight="1" x14ac:dyDescent="0.2">
      <c r="A981" s="1"/>
      <c r="F981" s="2"/>
      <c r="G981" s="5"/>
      <c r="J981" s="3"/>
      <c r="N981" s="1"/>
    </row>
    <row r="982" spans="1:14" ht="15" customHeight="1" x14ac:dyDescent="0.2">
      <c r="A982" s="1"/>
      <c r="F982" s="2"/>
      <c r="G982" s="5"/>
      <c r="J982" s="3"/>
      <c r="N982" s="1"/>
    </row>
    <row r="983" spans="1:14" ht="15" customHeight="1" x14ac:dyDescent="0.2">
      <c r="A983" s="1"/>
      <c r="F983" s="2"/>
      <c r="G983" s="5"/>
      <c r="J983" s="3"/>
      <c r="N983" s="1"/>
    </row>
    <row r="984" spans="1:14" ht="15" customHeight="1" x14ac:dyDescent="0.2">
      <c r="A984" s="1"/>
      <c r="F984" s="2"/>
      <c r="G984" s="5"/>
      <c r="J984" s="3"/>
      <c r="N984" s="1"/>
    </row>
    <row r="985" spans="1:14" ht="15" customHeight="1" x14ac:dyDescent="0.2">
      <c r="A985" s="1"/>
      <c r="F985" s="2"/>
      <c r="G985" s="5"/>
      <c r="J985" s="3"/>
      <c r="N985" s="1"/>
    </row>
    <row r="986" spans="1:14" ht="15" customHeight="1" x14ac:dyDescent="0.2">
      <c r="A986" s="1"/>
      <c r="F986" s="2"/>
      <c r="G986" s="5"/>
      <c r="J986" s="3"/>
      <c r="N986" s="1"/>
    </row>
    <row r="987" spans="1:14" ht="15" customHeight="1" x14ac:dyDescent="0.2">
      <c r="A987" s="1"/>
      <c r="F987" s="2"/>
      <c r="G987" s="5"/>
      <c r="J987" s="3"/>
      <c r="N987" s="1"/>
    </row>
    <row r="988" spans="1:14" ht="15" customHeight="1" x14ac:dyDescent="0.2">
      <c r="A988" s="1"/>
      <c r="F988" s="2"/>
      <c r="G988" s="5"/>
      <c r="J988" s="3"/>
      <c r="N988" s="1"/>
    </row>
    <row r="989" spans="1:14" ht="15" customHeight="1" x14ac:dyDescent="0.2">
      <c r="A989" s="1"/>
      <c r="F989" s="2"/>
      <c r="G989" s="5"/>
      <c r="J989" s="3"/>
      <c r="N989" s="1"/>
    </row>
    <row r="990" spans="1:14" ht="15" customHeight="1" x14ac:dyDescent="0.2">
      <c r="A990" s="1"/>
      <c r="F990" s="2"/>
      <c r="G990" s="5"/>
      <c r="J990" s="3"/>
      <c r="N990" s="1"/>
    </row>
    <row r="991" spans="1:14" ht="15" customHeight="1" x14ac:dyDescent="0.2">
      <c r="A991" s="1"/>
      <c r="F991" s="2"/>
      <c r="G991" s="5"/>
      <c r="J991" s="3"/>
      <c r="N991" s="1"/>
    </row>
    <row r="992" spans="1:14" ht="15" customHeight="1" x14ac:dyDescent="0.2">
      <c r="A992" s="1"/>
      <c r="F992" s="2"/>
      <c r="G992" s="5"/>
      <c r="J992" s="3"/>
      <c r="N992" s="1"/>
    </row>
    <row r="993" spans="1:14" ht="15" customHeight="1" x14ac:dyDescent="0.2">
      <c r="A993" s="1"/>
      <c r="F993" s="2"/>
      <c r="G993" s="5"/>
      <c r="J993" s="3"/>
      <c r="N993" s="1"/>
    </row>
    <row r="994" spans="1:14" ht="15" customHeight="1" x14ac:dyDescent="0.2">
      <c r="A994" s="1"/>
      <c r="F994" s="2"/>
      <c r="G994" s="5"/>
      <c r="J994" s="3"/>
      <c r="N994" s="1"/>
    </row>
    <row r="995" spans="1:14" ht="15" customHeight="1" x14ac:dyDescent="0.2">
      <c r="A995" s="1"/>
      <c r="F995" s="2"/>
      <c r="G995" s="5"/>
      <c r="J995" s="3"/>
      <c r="N995" s="1"/>
    </row>
    <row r="996" spans="1:14" ht="15" customHeight="1" x14ac:dyDescent="0.2">
      <c r="A996" s="1"/>
      <c r="F996" s="2"/>
      <c r="G996" s="5"/>
      <c r="J996" s="3"/>
      <c r="N996" s="1"/>
    </row>
    <row r="997" spans="1:14" ht="15" customHeight="1" x14ac:dyDescent="0.2">
      <c r="A997" s="1"/>
      <c r="F997" s="2"/>
      <c r="G997" s="5"/>
      <c r="J997" s="3"/>
      <c r="N997" s="1"/>
    </row>
    <row r="998" spans="1:14" ht="15" customHeight="1" x14ac:dyDescent="0.2">
      <c r="A998" s="1"/>
      <c r="F998" s="2"/>
      <c r="G998" s="5"/>
      <c r="J998" s="3"/>
      <c r="N998" s="1"/>
    </row>
    <row r="999" spans="1:14" ht="15" customHeight="1" x14ac:dyDescent="0.2">
      <c r="A999" s="1"/>
      <c r="F999" s="2"/>
      <c r="G999" s="5"/>
      <c r="J999" s="3"/>
      <c r="N999" s="1"/>
    </row>
    <row r="1000" spans="1:14" ht="15" customHeight="1" x14ac:dyDescent="0.2">
      <c r="A1000" s="1"/>
      <c r="F1000" s="2"/>
      <c r="G1000" s="5"/>
      <c r="J1000" s="3"/>
      <c r="N1000" s="1"/>
    </row>
    <row r="1001" spans="1:14" ht="15" customHeight="1" x14ac:dyDescent="0.2">
      <c r="A1001" s="1"/>
      <c r="F1001" s="2"/>
      <c r="G1001" s="5"/>
      <c r="J1001" s="3"/>
      <c r="N1001" s="1"/>
    </row>
    <row r="1002" spans="1:14" ht="15" customHeight="1" x14ac:dyDescent="0.2">
      <c r="A1002" s="1"/>
      <c r="F1002" s="2"/>
      <c r="G1002" s="5"/>
      <c r="J1002" s="3"/>
      <c r="N1002" s="1"/>
    </row>
    <row r="1003" spans="1:14" ht="15" customHeight="1" x14ac:dyDescent="0.2">
      <c r="A1003" s="1"/>
      <c r="F1003" s="2"/>
      <c r="G1003" s="5"/>
      <c r="J1003" s="3"/>
      <c r="N1003" s="1"/>
    </row>
    <row r="1004" spans="1:14" ht="15" customHeight="1" x14ac:dyDescent="0.2">
      <c r="A1004" s="1"/>
      <c r="F1004" s="2"/>
      <c r="G1004" s="5"/>
      <c r="J1004" s="3"/>
      <c r="N1004" s="1"/>
    </row>
    <row r="1005" spans="1:14" ht="15" customHeight="1" x14ac:dyDescent="0.2">
      <c r="A1005" s="1"/>
      <c r="F1005" s="2"/>
      <c r="G1005" s="5"/>
      <c r="J1005" s="3"/>
      <c r="N1005" s="1"/>
    </row>
    <row r="1006" spans="1:14" ht="15" customHeight="1" x14ac:dyDescent="0.2">
      <c r="A1006" s="1"/>
      <c r="F1006" s="2"/>
      <c r="G1006" s="5"/>
      <c r="J1006" s="3"/>
      <c r="N1006" s="1"/>
    </row>
    <row r="1007" spans="1:14" ht="15" customHeight="1" x14ac:dyDescent="0.2">
      <c r="A1007" s="1"/>
      <c r="F1007" s="2"/>
      <c r="G1007" s="5"/>
      <c r="J1007" s="3"/>
      <c r="N1007" s="1"/>
    </row>
    <row r="1008" spans="1:14" ht="15" customHeight="1" x14ac:dyDescent="0.2">
      <c r="A1008" s="1"/>
      <c r="F1008" s="2"/>
      <c r="G1008" s="5"/>
      <c r="J1008" s="3"/>
      <c r="N1008" s="1"/>
    </row>
    <row r="1009" spans="1:14" ht="15" customHeight="1" x14ac:dyDescent="0.2">
      <c r="A1009" s="1"/>
      <c r="F1009" s="2"/>
      <c r="G1009" s="5"/>
      <c r="J1009" s="3"/>
      <c r="N1009" s="1"/>
    </row>
    <row r="1010" spans="1:14" ht="15" customHeight="1" x14ac:dyDescent="0.2">
      <c r="A1010" s="1"/>
      <c r="F1010" s="2"/>
      <c r="G1010" s="5"/>
      <c r="J1010" s="3"/>
      <c r="N1010" s="1"/>
    </row>
    <row r="1011" spans="1:14" ht="15" customHeight="1" x14ac:dyDescent="0.2">
      <c r="A1011" s="1"/>
      <c r="F1011" s="2"/>
      <c r="G1011" s="5"/>
      <c r="J1011" s="3"/>
      <c r="N1011" s="1"/>
    </row>
    <row r="1012" spans="1:14" ht="15" customHeight="1" x14ac:dyDescent="0.2">
      <c r="A1012" s="1"/>
      <c r="F1012" s="2"/>
      <c r="G1012" s="5"/>
      <c r="J1012" s="3"/>
      <c r="N1012" s="1"/>
    </row>
    <row r="1013" spans="1:14" ht="15" customHeight="1" x14ac:dyDescent="0.2">
      <c r="A1013" s="1"/>
      <c r="F1013" s="2"/>
      <c r="G1013" s="5"/>
      <c r="J1013" s="3"/>
      <c r="N1013" s="1"/>
    </row>
    <row r="1014" spans="1:14" ht="15" customHeight="1" x14ac:dyDescent="0.2">
      <c r="A1014" s="1"/>
      <c r="F1014" s="2"/>
      <c r="G1014" s="5"/>
      <c r="J1014" s="3"/>
      <c r="N1014" s="1"/>
    </row>
    <row r="1015" spans="1:14" ht="15" customHeight="1" x14ac:dyDescent="0.2">
      <c r="A1015" s="1"/>
      <c r="F1015" s="2"/>
      <c r="G1015" s="5"/>
      <c r="J1015" s="3"/>
      <c r="N1015" s="1"/>
    </row>
    <row r="1016" spans="1:14" ht="15" customHeight="1" x14ac:dyDescent="0.2">
      <c r="A1016" s="1"/>
      <c r="F1016" s="2"/>
      <c r="G1016" s="5"/>
      <c r="J1016" s="3"/>
      <c r="N1016" s="1"/>
    </row>
    <row r="1017" spans="1:14" ht="15" customHeight="1" x14ac:dyDescent="0.2">
      <c r="A1017" s="1"/>
      <c r="F1017" s="2"/>
      <c r="G1017" s="5"/>
      <c r="J1017" s="3"/>
      <c r="N1017" s="1"/>
    </row>
    <row r="1018" spans="1:14" ht="15" customHeight="1" x14ac:dyDescent="0.2">
      <c r="A1018" s="1"/>
      <c r="F1018" s="2"/>
      <c r="G1018" s="5"/>
      <c r="J1018" s="3"/>
      <c r="N1018" s="1"/>
    </row>
    <row r="1019" spans="1:14" ht="15" customHeight="1" x14ac:dyDescent="0.2">
      <c r="A1019" s="1"/>
      <c r="F1019" s="2"/>
      <c r="G1019" s="5"/>
      <c r="J1019" s="3"/>
      <c r="N1019" s="1"/>
    </row>
    <row r="1020" spans="1:14" ht="15" customHeight="1" x14ac:dyDescent="0.2">
      <c r="A1020" s="1"/>
      <c r="F1020" s="2"/>
      <c r="G1020" s="5"/>
      <c r="J1020" s="3"/>
      <c r="N1020" s="1"/>
    </row>
    <row r="1021" spans="1:14" ht="15" customHeight="1" x14ac:dyDescent="0.2">
      <c r="A1021" s="1"/>
      <c r="F1021" s="2"/>
      <c r="G1021" s="5"/>
      <c r="J1021" s="3"/>
      <c r="N1021" s="1"/>
    </row>
    <row r="1022" spans="1:14" ht="15" customHeight="1" x14ac:dyDescent="0.2">
      <c r="A1022" s="1"/>
      <c r="F1022" s="2"/>
      <c r="G1022" s="5"/>
      <c r="J1022" s="3"/>
      <c r="N1022" s="1"/>
    </row>
    <row r="1023" spans="1:14" ht="15" customHeight="1" x14ac:dyDescent="0.2">
      <c r="A1023" s="1"/>
      <c r="F1023" s="2"/>
      <c r="G1023" s="5"/>
      <c r="J1023" s="3"/>
      <c r="N1023" s="1"/>
    </row>
    <row r="1024" spans="1:14" ht="15" customHeight="1" x14ac:dyDescent="0.2">
      <c r="A1024" s="1"/>
      <c r="F1024" s="2"/>
      <c r="G1024" s="5"/>
      <c r="J1024" s="3"/>
      <c r="N1024" s="1"/>
    </row>
    <row r="1025" spans="1:14" ht="15" customHeight="1" x14ac:dyDescent="0.2">
      <c r="A1025" s="1"/>
      <c r="F1025" s="2"/>
      <c r="G1025" s="5"/>
      <c r="J1025" s="3"/>
      <c r="N1025" s="1"/>
    </row>
    <row r="1026" spans="1:14" ht="15" customHeight="1" x14ac:dyDescent="0.2">
      <c r="A1026" s="1"/>
      <c r="F1026" s="2"/>
      <c r="G1026" s="5"/>
      <c r="J1026" s="3"/>
      <c r="N1026" s="1"/>
    </row>
    <row r="1027" spans="1:14" ht="15" customHeight="1" x14ac:dyDescent="0.2">
      <c r="A1027" s="1"/>
      <c r="F1027" s="2"/>
      <c r="G1027" s="5"/>
      <c r="J1027" s="3"/>
      <c r="N1027" s="1"/>
    </row>
    <row r="1028" spans="1:14" ht="15" customHeight="1" x14ac:dyDescent="0.2">
      <c r="A1028" s="1"/>
      <c r="F1028" s="2"/>
      <c r="G1028" s="5"/>
      <c r="J1028" s="3"/>
      <c r="N1028" s="1"/>
    </row>
    <row r="1029" spans="1:14" ht="15" customHeight="1" x14ac:dyDescent="0.2">
      <c r="A1029" s="1"/>
      <c r="F1029" s="2"/>
      <c r="G1029" s="5"/>
      <c r="J1029" s="3"/>
      <c r="N1029" s="1"/>
    </row>
    <row r="1030" spans="1:14" ht="15" customHeight="1" x14ac:dyDescent="0.2">
      <c r="A1030" s="1"/>
      <c r="F1030" s="2"/>
      <c r="G1030" s="5"/>
      <c r="J1030" s="3"/>
      <c r="N1030" s="1"/>
    </row>
    <row r="1031" spans="1:14" ht="15" customHeight="1" x14ac:dyDescent="0.2">
      <c r="A1031" s="1"/>
      <c r="F1031" s="2"/>
      <c r="G1031" s="5"/>
      <c r="J1031" s="3"/>
      <c r="N1031" s="1"/>
    </row>
    <row r="1032" spans="1:14" ht="15" customHeight="1" x14ac:dyDescent="0.2">
      <c r="A1032" s="1"/>
      <c r="F1032" s="2"/>
      <c r="G1032" s="5"/>
      <c r="J1032" s="3"/>
      <c r="N1032" s="1"/>
    </row>
    <row r="1033" spans="1:14" ht="15" customHeight="1" x14ac:dyDescent="0.2">
      <c r="A1033" s="1"/>
      <c r="F1033" s="2"/>
      <c r="G1033" s="5"/>
      <c r="J1033" s="3"/>
      <c r="N1033" s="1"/>
    </row>
    <row r="1034" spans="1:14" ht="15" customHeight="1" x14ac:dyDescent="0.2">
      <c r="A1034" s="1"/>
      <c r="F1034" s="2"/>
      <c r="G1034" s="5"/>
      <c r="J1034" s="3"/>
      <c r="N1034" s="1"/>
    </row>
    <row r="1035" spans="1:14" ht="15" customHeight="1" x14ac:dyDescent="0.2">
      <c r="A1035" s="1"/>
      <c r="F1035" s="2"/>
      <c r="G1035" s="5"/>
      <c r="J1035" s="3"/>
      <c r="N1035" s="1"/>
    </row>
    <row r="1036" spans="1:14" ht="15" customHeight="1" x14ac:dyDescent="0.2">
      <c r="A1036" s="1"/>
      <c r="F1036" s="2"/>
      <c r="G1036" s="5"/>
      <c r="J1036" s="3"/>
      <c r="N1036" s="1"/>
    </row>
    <row r="1037" spans="1:14" ht="15" customHeight="1" x14ac:dyDescent="0.2">
      <c r="A1037" s="1"/>
      <c r="F1037" s="2"/>
      <c r="G1037" s="5"/>
      <c r="J1037" s="3"/>
      <c r="N1037" s="1"/>
    </row>
    <row r="1038" spans="1:14" ht="15" customHeight="1" x14ac:dyDescent="0.2">
      <c r="A1038" s="1"/>
      <c r="F1038" s="2"/>
      <c r="G1038" s="5"/>
      <c r="J1038" s="3"/>
      <c r="N1038" s="1"/>
    </row>
    <row r="1039" spans="1:14" ht="15" customHeight="1" x14ac:dyDescent="0.2">
      <c r="A1039" s="1"/>
      <c r="F1039" s="2"/>
      <c r="G1039" s="5"/>
      <c r="J1039" s="3"/>
      <c r="N1039" s="1"/>
    </row>
    <row r="1040" spans="1:14" ht="15" customHeight="1" x14ac:dyDescent="0.2">
      <c r="A1040" s="1"/>
      <c r="F1040" s="2"/>
      <c r="G1040" s="5"/>
      <c r="J1040" s="3"/>
      <c r="N1040" s="1"/>
    </row>
    <row r="1041" spans="1:14" ht="15" customHeight="1" x14ac:dyDescent="0.2">
      <c r="A1041" s="1"/>
      <c r="F1041" s="2"/>
      <c r="G1041" s="5"/>
      <c r="J1041" s="3"/>
      <c r="N1041" s="1"/>
    </row>
    <row r="1042" spans="1:14" ht="15" customHeight="1" x14ac:dyDescent="0.2">
      <c r="A1042" s="1"/>
      <c r="F1042" s="2"/>
      <c r="G1042" s="5"/>
      <c r="J1042" s="3"/>
      <c r="N1042" s="1"/>
    </row>
    <row r="1043" spans="1:14" ht="15" customHeight="1" x14ac:dyDescent="0.2">
      <c r="A1043" s="1"/>
      <c r="F1043" s="2"/>
      <c r="G1043" s="5"/>
      <c r="J1043" s="3"/>
      <c r="N1043" s="1"/>
    </row>
    <row r="1044" spans="1:14" ht="15" customHeight="1" x14ac:dyDescent="0.2">
      <c r="A1044" s="1"/>
      <c r="F1044" s="2"/>
      <c r="G1044" s="5"/>
      <c r="J1044" s="3"/>
      <c r="N1044" s="1"/>
    </row>
    <row r="1045" spans="1:14" ht="15" customHeight="1" x14ac:dyDescent="0.2">
      <c r="A1045" s="1"/>
      <c r="F1045" s="2"/>
      <c r="G1045" s="5"/>
      <c r="J1045" s="3"/>
      <c r="N1045" s="1"/>
    </row>
    <row r="1046" spans="1:14" ht="15" customHeight="1" x14ac:dyDescent="0.2">
      <c r="A1046" s="1"/>
      <c r="F1046" s="2"/>
      <c r="G1046" s="5"/>
      <c r="J1046" s="3"/>
      <c r="N1046" s="1"/>
    </row>
    <row r="1047" spans="1:14" ht="15" customHeight="1" x14ac:dyDescent="0.2">
      <c r="A1047" s="1"/>
      <c r="F1047" s="2"/>
      <c r="G1047" s="5"/>
      <c r="J1047" s="3"/>
      <c r="N1047" s="1"/>
    </row>
    <row r="1048" spans="1:14" ht="15" customHeight="1" x14ac:dyDescent="0.2">
      <c r="A1048" s="1"/>
      <c r="F1048" s="2"/>
      <c r="G1048" s="5"/>
      <c r="J1048" s="3"/>
      <c r="N1048" s="1"/>
    </row>
    <row r="1049" spans="1:14" ht="15" customHeight="1" x14ac:dyDescent="0.2">
      <c r="A1049" s="1"/>
      <c r="F1049" s="2"/>
      <c r="G1049" s="5"/>
      <c r="J1049" s="3"/>
      <c r="N1049" s="1"/>
    </row>
    <row r="1050" spans="1:14" ht="15" customHeight="1" x14ac:dyDescent="0.2">
      <c r="A1050" s="1"/>
      <c r="F1050" s="2"/>
      <c r="G1050" s="5"/>
      <c r="J1050" s="3"/>
      <c r="N1050" s="1"/>
    </row>
    <row r="1051" spans="1:14" ht="15" customHeight="1" x14ac:dyDescent="0.2">
      <c r="A1051" s="1"/>
      <c r="F1051" s="2"/>
      <c r="G1051" s="5"/>
      <c r="J1051" s="3"/>
      <c r="N1051" s="1"/>
    </row>
    <row r="1052" spans="1:14" ht="15" customHeight="1" x14ac:dyDescent="0.2">
      <c r="A1052" s="1"/>
      <c r="F1052" s="2"/>
      <c r="G1052" s="5"/>
      <c r="J1052" s="3"/>
      <c r="N1052" s="1"/>
    </row>
    <row r="1053" spans="1:14" ht="15" customHeight="1" x14ac:dyDescent="0.2">
      <c r="A1053" s="1"/>
      <c r="F1053" s="2"/>
      <c r="G1053" s="5"/>
      <c r="J1053" s="3"/>
      <c r="N1053" s="1"/>
    </row>
    <row r="1054" spans="1:14" ht="15" customHeight="1" x14ac:dyDescent="0.2">
      <c r="A1054" s="1"/>
      <c r="F1054" s="2"/>
      <c r="G1054" s="5"/>
      <c r="J1054" s="3"/>
      <c r="N1054" s="1"/>
    </row>
    <row r="1055" spans="1:14" ht="15" customHeight="1" x14ac:dyDescent="0.2">
      <c r="A1055" s="1"/>
      <c r="F1055" s="2"/>
      <c r="G1055" s="5"/>
      <c r="J1055" s="3"/>
      <c r="N1055" s="1"/>
    </row>
    <row r="1056" spans="1:14" ht="15" customHeight="1" x14ac:dyDescent="0.2">
      <c r="A1056" s="1"/>
      <c r="F1056" s="2"/>
      <c r="G1056" s="5"/>
      <c r="J1056" s="3"/>
      <c r="N1056" s="1"/>
    </row>
    <row r="1057" spans="1:14" ht="15" customHeight="1" x14ac:dyDescent="0.2">
      <c r="A1057" s="1"/>
      <c r="F1057" s="2"/>
      <c r="G1057" s="5"/>
      <c r="J1057" s="3"/>
      <c r="N1057" s="1"/>
    </row>
    <row r="1058" spans="1:14" ht="15" customHeight="1" x14ac:dyDescent="0.2">
      <c r="A1058" s="1"/>
      <c r="F1058" s="2"/>
      <c r="G1058" s="5"/>
      <c r="J1058" s="3"/>
      <c r="N1058" s="1"/>
    </row>
    <row r="1059" spans="1:14" ht="15" customHeight="1" x14ac:dyDescent="0.2">
      <c r="A1059" s="1"/>
      <c r="F1059" s="2"/>
      <c r="G1059" s="5"/>
      <c r="J1059" s="3"/>
      <c r="N1059" s="1"/>
    </row>
    <row r="1060" spans="1:14" ht="15" customHeight="1" x14ac:dyDescent="0.2">
      <c r="A1060" s="1"/>
      <c r="F1060" s="2"/>
      <c r="G1060" s="5"/>
      <c r="J1060" s="3"/>
      <c r="N1060" s="1"/>
    </row>
    <row r="1061" spans="1:14" ht="15" customHeight="1" x14ac:dyDescent="0.2">
      <c r="A1061" s="1"/>
      <c r="F1061" s="2"/>
      <c r="G1061" s="5"/>
      <c r="J1061" s="3"/>
      <c r="N1061" s="1"/>
    </row>
    <row r="1062" spans="1:14" ht="15" customHeight="1" x14ac:dyDescent="0.2">
      <c r="A1062" s="1"/>
      <c r="F1062" s="2"/>
      <c r="G1062" s="5"/>
      <c r="J1062" s="3"/>
      <c r="N1062" s="1"/>
    </row>
    <row r="1063" spans="1:14" ht="15" customHeight="1" x14ac:dyDescent="0.2">
      <c r="A1063" s="1"/>
      <c r="F1063" s="2"/>
      <c r="G1063" s="5"/>
      <c r="J1063" s="3"/>
      <c r="N1063" s="1"/>
    </row>
    <row r="1064" spans="1:14" ht="15" customHeight="1" x14ac:dyDescent="0.2">
      <c r="A1064" s="1"/>
      <c r="F1064" s="2"/>
      <c r="G1064" s="5"/>
      <c r="J1064" s="3"/>
      <c r="N1064" s="1"/>
    </row>
    <row r="1065" spans="1:14" ht="15" customHeight="1" x14ac:dyDescent="0.2">
      <c r="A1065" s="1"/>
      <c r="F1065" s="2"/>
      <c r="G1065" s="5"/>
      <c r="J1065" s="3"/>
      <c r="N1065" s="1"/>
    </row>
    <row r="1066" spans="1:14" ht="15" customHeight="1" x14ac:dyDescent="0.2">
      <c r="A1066" s="1"/>
      <c r="F1066" s="2"/>
      <c r="G1066" s="5"/>
      <c r="J1066" s="3"/>
      <c r="N1066" s="1"/>
    </row>
    <row r="1067" spans="1:14" ht="15" customHeight="1" x14ac:dyDescent="0.2">
      <c r="A1067" s="1"/>
      <c r="F1067" s="2"/>
      <c r="G1067" s="5"/>
      <c r="J1067" s="3"/>
      <c r="N1067" s="1"/>
    </row>
    <row r="1068" spans="1:14" ht="15" customHeight="1" x14ac:dyDescent="0.2">
      <c r="A1068" s="1"/>
      <c r="F1068" s="2"/>
      <c r="G1068" s="5"/>
      <c r="J1068" s="3"/>
      <c r="N1068" s="1"/>
    </row>
    <row r="1069" spans="1:14" ht="15" customHeight="1" x14ac:dyDescent="0.2">
      <c r="A1069" s="1"/>
      <c r="F1069" s="2"/>
      <c r="G1069" s="5"/>
      <c r="J1069" s="3"/>
      <c r="N1069" s="1"/>
    </row>
    <row r="1070" spans="1:14" ht="15" customHeight="1" x14ac:dyDescent="0.2">
      <c r="A1070" s="1"/>
      <c r="F1070" s="2"/>
      <c r="G1070" s="5"/>
      <c r="J1070" s="3"/>
      <c r="N1070" s="1"/>
    </row>
    <row r="1071" spans="1:14" ht="15" customHeight="1" x14ac:dyDescent="0.2">
      <c r="A1071" s="1"/>
      <c r="F1071" s="2"/>
      <c r="G1071" s="5"/>
      <c r="J1071" s="3"/>
      <c r="N1071" s="1"/>
    </row>
    <row r="1072" spans="1:14" ht="15" customHeight="1" x14ac:dyDescent="0.2">
      <c r="A1072" s="1"/>
      <c r="F1072" s="2"/>
      <c r="G1072" s="5"/>
      <c r="J1072" s="3"/>
      <c r="N1072" s="1"/>
    </row>
    <row r="1073" spans="1:14" ht="15" customHeight="1" x14ac:dyDescent="0.2">
      <c r="A1073" s="1"/>
      <c r="F1073" s="2"/>
      <c r="G1073" s="5"/>
      <c r="J1073" s="3"/>
      <c r="N1073" s="1"/>
    </row>
    <row r="1074" spans="1:14" ht="15" customHeight="1" x14ac:dyDescent="0.2">
      <c r="A1074" s="1"/>
      <c r="F1074" s="2"/>
      <c r="G1074" s="5"/>
      <c r="J1074" s="3"/>
      <c r="N1074" s="1"/>
    </row>
    <row r="1075" spans="1:14" ht="15" customHeight="1" x14ac:dyDescent="0.2">
      <c r="A1075" s="1"/>
      <c r="F1075" s="2"/>
      <c r="G1075" s="5"/>
      <c r="J1075" s="3"/>
      <c r="N1075" s="1"/>
    </row>
    <row r="1076" spans="1:14" ht="15" customHeight="1" x14ac:dyDescent="0.2">
      <c r="A1076" s="1"/>
      <c r="F1076" s="2"/>
      <c r="G1076" s="5"/>
      <c r="J1076" s="3"/>
      <c r="N1076" s="1"/>
    </row>
    <row r="1077" spans="1:14" ht="15" customHeight="1" x14ac:dyDescent="0.2">
      <c r="A1077" s="1"/>
      <c r="F1077" s="2"/>
      <c r="G1077" s="5"/>
      <c r="J1077" s="3"/>
      <c r="N1077" s="1"/>
    </row>
    <row r="1078" spans="1:14" ht="15" customHeight="1" x14ac:dyDescent="0.2">
      <c r="A1078" s="1"/>
      <c r="F1078" s="2"/>
      <c r="G1078" s="5"/>
      <c r="J1078" s="3"/>
      <c r="N1078" s="1"/>
    </row>
    <row r="1079" spans="1:14" ht="15" customHeight="1" x14ac:dyDescent="0.2">
      <c r="A1079" s="1"/>
      <c r="F1079" s="2"/>
      <c r="G1079" s="5"/>
      <c r="J1079" s="3"/>
      <c r="N1079" s="1"/>
    </row>
    <row r="1080" spans="1:14" ht="15" customHeight="1" x14ac:dyDescent="0.2">
      <c r="A1080" s="1"/>
      <c r="F1080" s="2"/>
      <c r="G1080" s="5"/>
      <c r="J1080" s="3"/>
      <c r="N1080" s="1"/>
    </row>
    <row r="1081" spans="1:14" ht="15" customHeight="1" x14ac:dyDescent="0.2">
      <c r="A1081" s="1"/>
      <c r="F1081" s="2"/>
      <c r="G1081" s="5"/>
      <c r="J1081" s="3"/>
      <c r="N1081" s="1"/>
    </row>
    <row r="1082" spans="1:14" ht="15" customHeight="1" x14ac:dyDescent="0.2">
      <c r="A1082" s="1"/>
      <c r="F1082" s="2"/>
      <c r="G1082" s="5"/>
      <c r="J1082" s="3"/>
      <c r="N1082" s="1"/>
    </row>
    <row r="1083" spans="1:14" ht="15" customHeight="1" x14ac:dyDescent="0.2">
      <c r="A1083" s="1"/>
      <c r="F1083" s="2"/>
      <c r="G1083" s="5"/>
      <c r="J1083" s="3"/>
      <c r="N1083" s="1"/>
    </row>
    <row r="1084" spans="1:14" ht="15" customHeight="1" x14ac:dyDescent="0.2">
      <c r="A1084" s="1"/>
      <c r="F1084" s="2"/>
      <c r="G1084" s="5"/>
      <c r="J1084" s="3"/>
      <c r="N1084" s="1"/>
    </row>
    <row r="1085" spans="1:14" ht="15" customHeight="1" x14ac:dyDescent="0.2">
      <c r="A1085" s="1"/>
      <c r="F1085" s="2"/>
      <c r="G1085" s="5"/>
      <c r="J1085" s="3"/>
      <c r="N1085" s="1"/>
    </row>
    <row r="1086" spans="1:14" ht="15" customHeight="1" x14ac:dyDescent="0.2">
      <c r="A1086" s="1"/>
      <c r="F1086" s="2"/>
      <c r="G1086" s="5"/>
      <c r="J1086" s="3"/>
      <c r="N1086" s="1"/>
    </row>
    <row r="1087" spans="1:14" ht="15" customHeight="1" x14ac:dyDescent="0.2">
      <c r="A1087" s="1"/>
      <c r="F1087" s="2"/>
      <c r="G1087" s="5"/>
      <c r="J1087" s="3"/>
      <c r="N1087" s="1"/>
    </row>
    <row r="1088" spans="1:14" ht="15" customHeight="1" x14ac:dyDescent="0.2">
      <c r="A1088" s="1"/>
      <c r="F1088" s="2"/>
      <c r="G1088" s="5"/>
      <c r="J1088" s="3"/>
      <c r="N1088" s="1"/>
    </row>
    <row r="1089" spans="1:14" ht="15" customHeight="1" x14ac:dyDescent="0.2">
      <c r="A1089" s="1"/>
      <c r="F1089" s="2"/>
      <c r="G1089" s="5"/>
      <c r="J1089" s="3"/>
      <c r="N1089" s="1"/>
    </row>
    <row r="1090" spans="1:14" ht="15" customHeight="1" x14ac:dyDescent="0.2">
      <c r="A1090" s="1"/>
      <c r="F1090" s="2"/>
      <c r="G1090" s="5"/>
      <c r="J1090" s="3"/>
      <c r="N1090" s="1"/>
    </row>
    <row r="1091" spans="1:14" ht="15" customHeight="1" x14ac:dyDescent="0.2">
      <c r="A1091" s="1"/>
      <c r="F1091" s="2"/>
      <c r="G1091" s="5"/>
      <c r="J1091" s="3"/>
      <c r="N1091" s="1"/>
    </row>
    <row r="1092" spans="1:14" ht="15" customHeight="1" x14ac:dyDescent="0.2">
      <c r="A1092" s="1"/>
      <c r="F1092" s="2"/>
      <c r="G1092" s="5"/>
      <c r="J1092" s="3"/>
      <c r="N1092" s="1"/>
    </row>
    <row r="1093" spans="1:14" ht="15" customHeight="1" x14ac:dyDescent="0.2">
      <c r="A1093" s="1"/>
      <c r="F1093" s="2"/>
      <c r="G1093" s="5"/>
      <c r="J1093" s="3"/>
      <c r="N1093" s="1"/>
    </row>
    <row r="1094" spans="1:14" ht="15" customHeight="1" x14ac:dyDescent="0.2">
      <c r="A1094" s="1"/>
      <c r="F1094" s="2"/>
      <c r="G1094" s="5"/>
      <c r="J1094" s="3"/>
      <c r="N1094" s="1"/>
    </row>
    <row r="1095" spans="1:14" ht="15" customHeight="1" x14ac:dyDescent="0.2">
      <c r="A1095" s="1"/>
      <c r="F1095" s="2"/>
      <c r="G1095" s="5"/>
      <c r="J1095" s="3"/>
      <c r="N1095" s="1"/>
    </row>
    <row r="1096" spans="1:14" ht="15" customHeight="1" x14ac:dyDescent="0.2">
      <c r="A1096" s="1"/>
      <c r="F1096" s="2"/>
      <c r="G1096" s="5"/>
      <c r="J1096" s="3"/>
      <c r="N1096" s="1"/>
    </row>
    <row r="1097" spans="1:14" ht="15" customHeight="1" x14ac:dyDescent="0.2">
      <c r="A1097" s="1"/>
      <c r="F1097" s="2"/>
      <c r="G1097" s="5"/>
      <c r="J1097" s="3"/>
      <c r="N1097" s="1"/>
    </row>
    <row r="1098" spans="1:14" ht="15" customHeight="1" x14ac:dyDescent="0.2">
      <c r="A1098" s="1"/>
      <c r="F1098" s="2"/>
      <c r="G1098" s="5"/>
      <c r="J1098" s="3"/>
      <c r="N1098" s="1"/>
    </row>
    <row r="1099" spans="1:14" ht="15" customHeight="1" x14ac:dyDescent="0.2">
      <c r="A1099" s="1"/>
      <c r="F1099" s="2"/>
      <c r="G1099" s="5"/>
      <c r="J1099" s="3"/>
      <c r="N1099" s="1"/>
    </row>
    <row r="1100" spans="1:14" ht="15" customHeight="1" x14ac:dyDescent="0.2">
      <c r="A1100" s="1"/>
      <c r="F1100" s="2"/>
      <c r="G1100" s="5"/>
      <c r="J1100" s="3"/>
      <c r="N1100" s="1"/>
    </row>
    <row r="1101" spans="1:14" ht="15" customHeight="1" x14ac:dyDescent="0.2">
      <c r="A1101" s="1"/>
      <c r="F1101" s="2"/>
      <c r="G1101" s="5"/>
      <c r="J1101" s="3"/>
      <c r="N1101" s="1"/>
    </row>
    <row r="1102" spans="1:14" ht="15" customHeight="1" x14ac:dyDescent="0.2">
      <c r="A1102" s="1"/>
      <c r="F1102" s="2"/>
      <c r="G1102" s="5"/>
      <c r="J1102" s="3"/>
      <c r="N1102" s="1"/>
    </row>
    <row r="1103" spans="1:14" ht="15" customHeight="1" x14ac:dyDescent="0.2">
      <c r="A1103" s="1"/>
      <c r="F1103" s="2"/>
      <c r="G1103" s="5"/>
      <c r="J1103" s="3"/>
      <c r="N1103" s="1"/>
    </row>
    <row r="1104" spans="1:14" ht="15" customHeight="1" x14ac:dyDescent="0.2">
      <c r="A1104" s="1"/>
      <c r="F1104" s="2"/>
      <c r="G1104" s="5"/>
      <c r="J1104" s="3"/>
      <c r="N1104" s="1"/>
    </row>
    <row r="1105" spans="1:14" ht="15" customHeight="1" x14ac:dyDescent="0.2">
      <c r="A1105" s="1"/>
      <c r="F1105" s="2"/>
      <c r="G1105" s="5"/>
      <c r="J1105" s="3"/>
      <c r="N1105" s="1"/>
    </row>
    <row r="1106" spans="1:14" ht="15" customHeight="1" x14ac:dyDescent="0.2">
      <c r="A1106" s="1"/>
      <c r="F1106" s="2"/>
      <c r="G1106" s="5"/>
      <c r="J1106" s="3"/>
      <c r="N1106" s="1"/>
    </row>
    <row r="1107" spans="1:14" ht="15" customHeight="1" x14ac:dyDescent="0.2">
      <c r="A1107" s="1"/>
      <c r="F1107" s="2"/>
      <c r="G1107" s="5"/>
      <c r="J1107" s="3"/>
      <c r="N1107" s="1"/>
    </row>
  </sheetData>
  <autoFilter ref="A4:Z451" xr:uid="{00000000-0009-0000-0000-000002000000}"/>
  <mergeCells count="14">
    <mergeCell ref="O2:O4"/>
    <mergeCell ref="P2:T2"/>
    <mergeCell ref="S3:T3"/>
    <mergeCell ref="A2:A4"/>
    <mergeCell ref="G2:M2"/>
    <mergeCell ref="H3:J3"/>
    <mergeCell ref="K3:M3"/>
    <mergeCell ref="F2:F4"/>
    <mergeCell ref="E2:E4"/>
    <mergeCell ref="B2:B4"/>
    <mergeCell ref="C2:C4"/>
    <mergeCell ref="D2:D4"/>
    <mergeCell ref="N2:N4"/>
    <mergeCell ref="P3:R3"/>
  </mergeCells>
  <phoneticPr fontId="2"/>
  <dataValidations count="3">
    <dataValidation imeMode="on" allowBlank="1" showInputMessage="1" showErrorMessage="1" sqref="F358:F361 F393:F444 F364:F371 F351:F353 F355 F226 F264:F345 F229:F232 F235:F242 F222:F224 F5:F87 F135:F216 F97 F100:F103 F106:F113 F93:F95" xr:uid="{00000000-0002-0000-0200-000000000000}"/>
    <dataValidation type="list" allowBlank="1" showInputMessage="1" showErrorMessage="1" sqref="S5:S445 N5:N445 P5:Q445" xr:uid="{00000000-0002-0000-0200-000001000000}">
      <formula1>"○"</formula1>
    </dataValidation>
    <dataValidation type="list" allowBlank="1" showInputMessage="1" showErrorMessage="1" prompt="１＝社会福祉協議会_x000a_２＝社会福祉法人（社会福祉協議会以外）_x000a_３＝医療法人_x000a_４＝営利法人（株式・合名・合資・合同会社）_x000a_５＝特定非営利活動法（NPO）_x000a_６＝その他（社団・財団・農協・生協等）" sqref="C5:C445" xr:uid="{00000000-0002-0000-0200-000002000000}">
      <formula1>$U$5:$U$444</formula1>
    </dataValidation>
  </dataValidations>
  <printOptions horizontalCentered="1"/>
  <pageMargins left="0.19685039370078741" right="0.19685039370078741" top="0.59055118110236227" bottom="0.19685039370078741" header="0.31496062992125984" footer="0.51181102362204722"/>
  <pageSetup paperSize="9" scale="4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就労Ａ型（雇用型）</vt:lpstr>
      <vt:lpstr>就労Ａ型（非雇用型）</vt:lpstr>
      <vt:lpstr>就労B型</vt:lpstr>
      <vt:lpstr>'就労Ａ型（雇用型）'!Print_Area</vt:lpstr>
      <vt:lpstr>'就労Ａ型（非雇用型）'!Print_Area</vt:lpstr>
      <vt:lpstr>就労B型!Print_Area</vt:lpstr>
      <vt:lpstr>'就労Ａ型（雇用型）'!Print_Titles</vt:lpstr>
      <vt:lpstr>'就労Ａ型（非雇用型）'!Print_Titles</vt:lpstr>
      <vt:lpstr>就労B型!Print_Titles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2026-10-19T07:34:22Z</dcterms:created>
  <dcterms:modified xsi:type="dcterms:W3CDTF">2026-10-19T07:34:36Z</dcterms:modified>
</cp:coreProperties>
</file>